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مؤشرات قيمة الانتاج" sheetId="1" r:id="rId1"/>
  </sheets>
  <externalReferences>
    <externalReference r:id="rId4"/>
    <externalReference r:id="rId5"/>
    <externalReference r:id="rId6"/>
  </externalReferences>
  <definedNames>
    <definedName name="hfv">#REF!</definedName>
    <definedName name="_xlnm.Print_Area" localSheetId="0">'مؤشرات قيمة الانتاج'!$A$1:$W$40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<sst xmlns="http://schemas.openxmlformats.org/spreadsheetml/2006/main" count="97" uniqueCount="74">
  <si>
    <t xml:space="preserve"> قيمة الإنتاج الصناعي والإستهلاك الوسيط وإجمالي القيمة المضافة بحسب الانشطة الصناعية  ( للقطاعين الخاص والعام ) خلال الفترة 2011 - 2013م</t>
  </si>
  <si>
    <t>The  Value of  Industrial Output, Intermediate Consumption and Gross Value Added by Industrial Activity (Public and Private): 2011 - 2013</t>
  </si>
  <si>
    <t>Value in mil. Rial              (القيمة بالمليون ريال)</t>
  </si>
  <si>
    <t>دليل النشاط الإقتصادي
 ISIC Code</t>
  </si>
  <si>
    <t xml:space="preserve">القيمة </t>
  </si>
  <si>
    <t>إجمالي قيمة الإنتاج</t>
  </si>
  <si>
    <t>الإستهلاك الوسيط</t>
  </si>
  <si>
    <t>إجمالي القيمة المضافة</t>
  </si>
  <si>
    <t>Value</t>
  </si>
  <si>
    <t>Gross value output</t>
  </si>
  <si>
    <t>Intermediate consumption</t>
  </si>
  <si>
    <t>Gross Value Added</t>
  </si>
  <si>
    <t xml:space="preserve">الانشطة الصناعية </t>
  </si>
  <si>
    <t>Industrial activity</t>
  </si>
  <si>
    <t>القيمة</t>
  </si>
  <si>
    <t>%</t>
  </si>
  <si>
    <t xml:space="preserve">الصناعات الإستخراجية </t>
  </si>
  <si>
    <t>Mining and quarrying</t>
  </si>
  <si>
    <t>النفط والغاز</t>
  </si>
  <si>
    <t>Oil and gas</t>
  </si>
  <si>
    <t>المناجم والمقالع الاخرى</t>
  </si>
  <si>
    <t>Other mines and quarrying sites</t>
  </si>
  <si>
    <t xml:space="preserve">الصناعات التحويلية </t>
  </si>
  <si>
    <t>Manufacturing</t>
  </si>
  <si>
    <t>المواد الغذائية والمشروبات</t>
  </si>
  <si>
    <t>Foodstuffs and non-alcoholic beverages</t>
  </si>
  <si>
    <t>منتجات التبغ</t>
  </si>
  <si>
    <t>Tobacco products</t>
  </si>
  <si>
    <t>صنع المنسوجات</t>
  </si>
  <si>
    <t>Textiles making</t>
  </si>
  <si>
    <t>صنع الملابس وصبغ الفراء</t>
  </si>
  <si>
    <t xml:space="preserve">Dressmaking and fur dyeing  </t>
  </si>
  <si>
    <t>الحقائب والأحذية ودبغ الجلود</t>
  </si>
  <si>
    <t xml:space="preserve">Bags, shoes and hides tanning  </t>
  </si>
  <si>
    <t>منتجات الخشب بأستثناء الأثاث</t>
  </si>
  <si>
    <t>Wood products excluding furniture</t>
  </si>
  <si>
    <t>الورق ومشتقاته</t>
  </si>
  <si>
    <t>Paper and paper products</t>
  </si>
  <si>
    <t>الطباعة والنشر والنسخ</t>
  </si>
  <si>
    <t>Printing, publishing &amp; photocopying</t>
  </si>
  <si>
    <t xml:space="preserve">مشتقات النفط المكررة </t>
  </si>
  <si>
    <t>Refined petroleum products</t>
  </si>
  <si>
    <t>المنتجات الكيميائية ومشتقاتها</t>
  </si>
  <si>
    <t>Chemicals and chemical by products</t>
  </si>
  <si>
    <t>النتجات البلاستيكية</t>
  </si>
  <si>
    <t>Plastic products</t>
  </si>
  <si>
    <t>المنتجات اللافلزية (الإنشائية)</t>
  </si>
  <si>
    <t>Constructional non-metallic products</t>
  </si>
  <si>
    <t xml:space="preserve">صناعة الفلزات القاعدية (الأساسية) </t>
  </si>
  <si>
    <t>Manufacture of alkaline metals( basic)</t>
  </si>
  <si>
    <t>منتجات المعادن المشكلة</t>
  </si>
  <si>
    <t>Worked metal products</t>
  </si>
  <si>
    <t>الآلات والمعدات</t>
  </si>
  <si>
    <t xml:space="preserve">Machinery and equipment </t>
  </si>
  <si>
    <t>الآلات والمعدات الكهربائية</t>
  </si>
  <si>
    <t>Electric equipment and appliances</t>
  </si>
  <si>
    <t>المعدات الطبية وادوات القياس</t>
  </si>
  <si>
    <t xml:space="preserve">medical equipment and instruments </t>
  </si>
  <si>
    <t xml:space="preserve">صنع المركبات ذات المحركات </t>
  </si>
  <si>
    <t xml:space="preserve">Manufacture of engine vehicles </t>
  </si>
  <si>
    <t>معدات النقل الأخرى</t>
  </si>
  <si>
    <t>Other transport equipment</t>
  </si>
  <si>
    <t>الأثاث</t>
  </si>
  <si>
    <t>Furniture</t>
  </si>
  <si>
    <t>صناعة إعادة الدوران</t>
  </si>
  <si>
    <t>Recycling  manufacture</t>
  </si>
  <si>
    <t xml:space="preserve">الكهرباء والمياه </t>
  </si>
  <si>
    <t>Electricity and Water</t>
  </si>
  <si>
    <t>إمدادات الكهرباء</t>
  </si>
  <si>
    <t xml:space="preserve">Electricity supplies </t>
  </si>
  <si>
    <t>جمع وتنقية وتوزيع المياه</t>
  </si>
  <si>
    <t>Accumulation, purification &amp; distribution of  water</t>
  </si>
  <si>
    <t>الإجمالي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</si>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</sst>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\-* #,##0.00_-;_-* &quot;-&quot;??_-;_-@_-"/>
    <numFmt numFmtId="166" formatCode="_-* #,##0.00_-;_-* #,##0.00\-;_-* &quot;-&quot;??_-;_-@_-"/>
    <numFmt numFmtId="167" formatCode="_-&quot;ر.س.&quot;\ * #,##0_-;_-&quot;ر.س.&quot;\ * #,##0\-;_-&quot;ر.س.&quot;\ * &quot;-&quot;_-;_-@_-"/>
    <numFmt numFmtId="168" formatCode="_-&quot;ر.س.&quot;\ * #,##0.00_-;_-&quot;ر.س.&quot;\ * #,##0.00\-;_-&quot;ر.س.&quot;\ * &quot;-&quot;??_-;_-@_-"/>
    <numFmt numFmtId="169" formatCode="_-* #,##0_-;_-* #,##0\-;_-* &quot;-&quot;_-;_-@_-"/>
  </numFmts>
  <fonts count="68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Times New Roman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</borders>
  <cellStyleXfs count="167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8" fillId="10" borderId="1" applyNumberFormat="0" applyFont="0" applyAlignment="0" applyProtection="0"/>
    <xf numFmtId="0" fontId="31" fillId="40" borderId="2" applyNumberFormat="0" applyAlignment="0" applyProtection="0"/>
    <xf numFmtId="0" fontId="32" fillId="41" borderId="2" applyNumberFormat="0" applyAlignment="0" applyProtection="0"/>
    <xf numFmtId="0" fontId="13" fillId="42" borderId="3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6" fillId="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9" fillId="19" borderId="2" applyNumberFormat="0" applyAlignment="0" applyProtection="0"/>
    <xf numFmtId="0" fontId="39" fillId="42" borderId="3" applyNumberFormat="0" applyAlignment="0" applyProtection="0"/>
    <xf numFmtId="0" fontId="14" fillId="0" borderId="7" applyNumberFormat="0" applyFill="0" applyAlignment="0" applyProtection="0"/>
    <xf numFmtId="0" fontId="29" fillId="43" borderId="0" applyNumberFormat="0" applyBorder="0" applyAlignment="0" applyProtection="0"/>
    <xf numFmtId="0" fontId="29" fillId="39" borderId="0" applyNumberFormat="0" applyBorder="0" applyAlignment="0" applyProtection="0"/>
    <xf numFmtId="0" fontId="29" fillId="4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0" borderId="1" applyNumberFormat="0" applyFont="0" applyAlignment="0" applyProtection="0"/>
    <xf numFmtId="0" fontId="10" fillId="41" borderId="8" applyNumberFormat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9" fontId="5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6" fillId="0" borderId="12" applyNumberFormat="0" applyFill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46" borderId="15" applyNumberFormat="0" applyAlignment="0" applyProtection="0"/>
    <xf numFmtId="0" fontId="55" fillId="0" borderId="16" applyNumberFormat="0" applyFill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6" fillId="53" borderId="0" applyNumberFormat="0" applyBorder="0" applyAlignment="0" applyProtection="0"/>
    <xf numFmtId="0" fontId="57" fillId="45" borderId="15" applyNumberFormat="0" applyAlignment="0" applyProtection="0"/>
    <xf numFmtId="0" fontId="58" fillId="54" borderId="17" applyNumberFormat="0" applyAlignment="0" applyProtection="0"/>
    <xf numFmtId="0" fontId="59" fillId="0" borderId="18" applyNumberFormat="0" applyFill="0" applyAlignment="0" applyProtection="0"/>
    <xf numFmtId="0" fontId="60" fillId="55" borderId="0" applyNumberFormat="0" applyBorder="0" applyAlignment="0" applyProtection="0"/>
    <xf numFmtId="0" fontId="33" fillId="0" borderId="0">
      <alignment/>
      <protection/>
    </xf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65" fillId="56" borderId="0" applyNumberFormat="0" applyBorder="0" applyAlignment="0" applyProtection="0"/>
    <xf numFmtId="0" fontId="51" fillId="57" borderId="2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>
      <alignment/>
      <protection/>
    </xf>
  </cellStyleXfs>
  <cellXfs count="75">
    <xf numFmtId="0" fontId="0" fillId="0" borderId="0" xfId="0" applyAlignment="1">
      <alignment/>
    </xf>
    <xf numFmtId="0" fontId="18" fillId="41" borderId="0" xfId="0" applyFont="1" applyFill="1" applyAlignment="1">
      <alignment/>
    </xf>
    <xf numFmtId="0" fontId="18" fillId="41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41" borderId="0" xfId="0" applyFont="1" applyFill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20" fillId="41" borderId="0" xfId="0" applyFont="1" applyFill="1" applyAlignment="1" quotePrefix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/>
    </xf>
    <xf numFmtId="0" fontId="22" fillId="41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3" fillId="8" borderId="23" xfId="0" applyFont="1" applyFill="1" applyBorder="1" applyAlignment="1">
      <alignment horizontal="center" vertical="center" textRotation="90" wrapText="1"/>
    </xf>
    <xf numFmtId="0" fontId="23" fillId="8" borderId="23" xfId="0" applyFont="1" applyFill="1" applyBorder="1" applyAlignment="1">
      <alignment horizontal="left" vertical="center"/>
    </xf>
    <xf numFmtId="0" fontId="23" fillId="8" borderId="23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right" vertical="center"/>
    </xf>
    <xf numFmtId="0" fontId="23" fillId="8" borderId="27" xfId="0" applyFont="1" applyFill="1" applyBorder="1" applyAlignment="1">
      <alignment horizontal="center" vertical="center" textRotation="90" wrapText="1"/>
    </xf>
    <xf numFmtId="0" fontId="25" fillId="8" borderId="27" xfId="0" applyFont="1" applyFill="1" applyBorder="1" applyAlignment="1">
      <alignment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vertical="center"/>
    </xf>
    <xf numFmtId="0" fontId="25" fillId="8" borderId="27" xfId="0" applyFont="1" applyFill="1" applyBorder="1" applyAlignment="1">
      <alignment horizontal="right" vertical="center" indent="1"/>
    </xf>
    <xf numFmtId="0" fontId="23" fillId="8" borderId="32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left" vertical="center"/>
    </xf>
    <xf numFmtId="0" fontId="23" fillId="8" borderId="23" xfId="0" applyFont="1" applyFill="1" applyBorder="1" applyAlignment="1">
      <alignment horizontal="center" vertical="center"/>
    </xf>
    <xf numFmtId="0" fontId="26" fillId="58" borderId="23" xfId="0" applyFont="1" applyFill="1" applyBorder="1" applyAlignment="1">
      <alignment horizontal="center" vertical="center"/>
    </xf>
    <xf numFmtId="0" fontId="26" fillId="58" borderId="34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 textRotation="90" wrapText="1"/>
    </xf>
    <xf numFmtId="0" fontId="25" fillId="8" borderId="28" xfId="0" applyFont="1" applyFill="1" applyBorder="1" applyAlignment="1">
      <alignment horizontal="right" vertical="center" indent="1"/>
    </xf>
    <xf numFmtId="0" fontId="24" fillId="8" borderId="28" xfId="0" applyFont="1" applyFill="1" applyBorder="1" applyAlignment="1">
      <alignment horizontal="center" vertical="center"/>
    </xf>
    <xf numFmtId="0" fontId="26" fillId="58" borderId="28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left" vertical="center"/>
    </xf>
    <xf numFmtId="0" fontId="23" fillId="8" borderId="34" xfId="0" applyFont="1" applyFill="1" applyBorder="1" applyAlignment="1">
      <alignment horizontal="center" vertical="center"/>
    </xf>
    <xf numFmtId="3" fontId="23" fillId="8" borderId="34" xfId="0" applyNumberFormat="1" applyFont="1" applyFill="1" applyBorder="1" applyAlignment="1">
      <alignment horizontal="center" vertical="center"/>
    </xf>
    <xf numFmtId="164" fontId="23" fillId="8" borderId="34" xfId="0" applyNumberFormat="1" applyFont="1" applyFill="1" applyBorder="1" applyAlignment="1">
      <alignment horizontal="center" vertical="center"/>
    </xf>
    <xf numFmtId="0" fontId="24" fillId="8" borderId="34" xfId="0" applyFont="1" applyFill="1" applyBorder="1" applyAlignment="1" quotePrefix="1">
      <alignment horizontal="center" vertical="center"/>
    </xf>
    <xf numFmtId="0" fontId="27" fillId="41" borderId="0" xfId="0" applyFont="1" applyFill="1" applyAlignment="1">
      <alignment/>
    </xf>
    <xf numFmtId="0" fontId="23" fillId="41" borderId="35" xfId="0" applyFont="1" applyFill="1" applyBorder="1" applyAlignment="1">
      <alignment horizontal="center" vertical="center"/>
    </xf>
    <xf numFmtId="0" fontId="23" fillId="41" borderId="35" xfId="0" applyFont="1" applyFill="1" applyBorder="1" applyAlignment="1">
      <alignment horizontal="right" vertical="center" indent="1"/>
    </xf>
    <xf numFmtId="3" fontId="23" fillId="41" borderId="35" xfId="0" applyNumberFormat="1" applyFont="1" applyFill="1" applyBorder="1" applyAlignment="1">
      <alignment horizontal="center" vertical="center"/>
    </xf>
    <xf numFmtId="164" fontId="23" fillId="58" borderId="34" xfId="0" applyNumberFormat="1" applyFont="1" applyFill="1" applyBorder="1" applyAlignment="1">
      <alignment horizontal="center" vertical="center"/>
    </xf>
    <xf numFmtId="0" fontId="24" fillId="41" borderId="35" xfId="1628" applyFont="1" applyFill="1" applyBorder="1" applyAlignment="1">
      <alignment horizontal="left" vertical="center" indent="1"/>
      <protection/>
    </xf>
    <xf numFmtId="0" fontId="23" fillId="41" borderId="36" xfId="0" applyFont="1" applyFill="1" applyBorder="1" applyAlignment="1">
      <alignment horizontal="center" vertical="center"/>
    </xf>
    <xf numFmtId="0" fontId="23" fillId="41" borderId="36" xfId="0" applyFont="1" applyFill="1" applyBorder="1" applyAlignment="1">
      <alignment horizontal="right" vertical="center" indent="1"/>
    </xf>
    <xf numFmtId="3" fontId="23" fillId="41" borderId="36" xfId="0" applyNumberFormat="1" applyFont="1" applyFill="1" applyBorder="1" applyAlignment="1">
      <alignment horizontal="center" vertical="center"/>
    </xf>
    <xf numFmtId="0" fontId="24" fillId="41" borderId="36" xfId="1628" applyFont="1" applyFill="1" applyBorder="1" applyAlignment="1">
      <alignment horizontal="left" vertical="center" indent="1"/>
      <protection/>
    </xf>
    <xf numFmtId="0" fontId="24" fillId="8" borderId="34" xfId="1628" applyFont="1" applyFill="1" applyBorder="1" applyAlignment="1">
      <alignment horizontal="left" vertical="center" indent="1"/>
      <protection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right" vertical="center" indent="1"/>
    </xf>
    <xf numFmtId="3" fontId="23" fillId="0" borderId="35" xfId="0" applyNumberFormat="1" applyFont="1" applyBorder="1" applyAlignment="1">
      <alignment horizontal="center" vertical="center"/>
    </xf>
    <xf numFmtId="0" fontId="24" fillId="0" borderId="35" xfId="1628" applyFont="1" applyBorder="1" applyAlignment="1">
      <alignment horizontal="left" vertical="center" wrapText="1" indent="1"/>
      <protection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right" vertical="center" indent="1"/>
    </xf>
    <xf numFmtId="0" fontId="24" fillId="0" borderId="37" xfId="1628" applyFont="1" applyBorder="1" applyAlignment="1">
      <alignment horizontal="left" vertical="center" indent="1"/>
      <protection/>
    </xf>
    <xf numFmtId="0" fontId="23" fillId="0" borderId="37" xfId="0" applyFont="1" applyBorder="1" applyAlignment="1" quotePrefix="1">
      <alignment horizontal="right" vertical="center" indent="1"/>
    </xf>
    <xf numFmtId="0" fontId="23" fillId="0" borderId="37" xfId="0" applyFont="1" applyBorder="1" applyAlignment="1" quotePrefix="1">
      <alignment horizontal="right" vertical="center" wrapText="1" indent="1"/>
    </xf>
    <xf numFmtId="3" fontId="23" fillId="0" borderId="37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right" vertical="center" indent="1"/>
    </xf>
    <xf numFmtId="0" fontId="24" fillId="0" borderId="36" xfId="1628" applyFont="1" applyBorder="1" applyAlignment="1">
      <alignment horizontal="left" vertical="center" indent="1"/>
      <protection/>
    </xf>
    <xf numFmtId="0" fontId="24" fillId="8" borderId="34" xfId="0" applyFont="1" applyFill="1" applyBorder="1" applyAlignment="1">
      <alignment horizontal="center" vertical="center"/>
    </xf>
    <xf numFmtId="0" fontId="24" fillId="0" borderId="35" xfId="1628" applyFont="1" applyBorder="1" applyAlignment="1">
      <alignment horizontal="left" vertical="center" indent="1"/>
      <protection/>
    </xf>
    <xf numFmtId="3" fontId="23" fillId="0" borderId="36" xfId="0" applyNumberFormat="1" applyFont="1" applyBorder="1" applyAlignment="1">
      <alignment horizontal="center" vertical="center"/>
    </xf>
    <xf numFmtId="0" fontId="24" fillId="0" borderId="36" xfId="1628" applyFont="1" applyBorder="1" applyAlignment="1">
      <alignment horizontal="left" vertical="center" wrapText="1" indent="1"/>
      <protection/>
    </xf>
    <xf numFmtId="3" fontId="23" fillId="58" borderId="34" xfId="0" applyNumberFormat="1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left" vertical="center"/>
    </xf>
    <xf numFmtId="0" fontId="25" fillId="41" borderId="0" xfId="0" applyFont="1" applyFill="1" applyAlignment="1">
      <alignment vertical="center"/>
    </xf>
    <xf numFmtId="0" fontId="25" fillId="41" borderId="0" xfId="0" applyFont="1" applyFill="1" applyAlignment="1">
      <alignment horizontal="left" vertical="center"/>
    </xf>
    <xf numFmtId="3" fontId="18" fillId="41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</cellXfs>
  <cellStyles count="165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اخر نسخة من نتائج  بيانات الصناعي" xfId="1628"/>
    <cellStyle name="Note" xfId="1629"/>
    <cellStyle name="Output" xfId="1630"/>
    <cellStyle name="Overskrift 1" xfId="1631"/>
    <cellStyle name="Overskrift 2" xfId="1632"/>
    <cellStyle name="Overskrift 3" xfId="1633"/>
    <cellStyle name="Overskrift 4" xfId="1634"/>
    <cellStyle name="Percent" xfId="1635"/>
    <cellStyle name="Percent 2" xfId="1636"/>
    <cellStyle name="Sammenkædet celle" xfId="1637"/>
    <cellStyle name="Style 1" xfId="1638"/>
    <cellStyle name="Titel" xfId="1639"/>
    <cellStyle name="Title" xfId="1640"/>
    <cellStyle name="Total" xfId="1641"/>
    <cellStyle name="Ugyldig" xfId="1642"/>
    <cellStyle name="Warning Text" xfId="1643"/>
    <cellStyle name="إخراج" xfId="1644"/>
    <cellStyle name="إدخال" xfId="1645"/>
    <cellStyle name="الإجمالي" xfId="1646"/>
    <cellStyle name="تمييز1" xfId="1647"/>
    <cellStyle name="تمييز2" xfId="1648"/>
    <cellStyle name="تمييز3" xfId="1649"/>
    <cellStyle name="تمييز4" xfId="1650"/>
    <cellStyle name="تمييز5" xfId="1651"/>
    <cellStyle name="تمييز6" xfId="1652"/>
    <cellStyle name="جيد" xfId="1653"/>
    <cellStyle name="حساب" xfId="1654"/>
    <cellStyle name="خلية تدقيق" xfId="1655"/>
    <cellStyle name="خلية مرتبطة" xfId="1656"/>
    <cellStyle name="سيئ" xfId="1657"/>
    <cellStyle name="عادي_Book2" xfId="1658"/>
    <cellStyle name="عملة [0]_Book2" xfId="1659"/>
    <cellStyle name="عملة_Book2" xfId="1660"/>
    <cellStyle name="عنوان" xfId="1661"/>
    <cellStyle name="عنوان 1" xfId="1662"/>
    <cellStyle name="عنوان 2" xfId="1663"/>
    <cellStyle name="عنوان 3" xfId="1664"/>
    <cellStyle name="عنوان 4" xfId="1665"/>
    <cellStyle name="فاصلة [0]_Book2" xfId="1666"/>
    <cellStyle name="فاصلة_Book2" xfId="1667"/>
    <cellStyle name="محايد" xfId="1668"/>
    <cellStyle name="ملاحظة" xfId="1669"/>
    <cellStyle name="نص تحذير" xfId="1670"/>
    <cellStyle name="نص توضيحي" xfId="1671"/>
    <cellStyle name="نمط 1" xfId="1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1828800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9810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72212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9810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17249775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981075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72212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3</xdr:col>
      <xdr:colOff>19050</xdr:colOff>
      <xdr:row>9</xdr:row>
      <xdr:rowOff>219075</xdr:rowOff>
    </xdr:to>
    <xdr:sp>
      <xdr:nvSpPr>
        <xdr:cNvPr id="7" name="Line 3"/>
        <xdr:cNvSpPr>
          <a:spLocks/>
        </xdr:cNvSpPr>
      </xdr:nvSpPr>
      <xdr:spPr>
        <a:xfrm flipH="1">
          <a:off x="981075" y="1952625"/>
          <a:ext cx="23145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9525</xdr:rowOff>
    </xdr:from>
    <xdr:to>
      <xdr:col>22</xdr:col>
      <xdr:colOff>0</xdr:colOff>
      <xdr:row>10</xdr:row>
      <xdr:rowOff>9525</xdr:rowOff>
    </xdr:to>
    <xdr:sp>
      <xdr:nvSpPr>
        <xdr:cNvPr id="8" name="Line 4"/>
        <xdr:cNvSpPr>
          <a:spLocks/>
        </xdr:cNvSpPr>
      </xdr:nvSpPr>
      <xdr:spPr>
        <a:xfrm>
          <a:off x="17221200" y="1962150"/>
          <a:ext cx="34861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1.234\&#8235;&#1601;&#1589;&#1604;%20&#1575;&#1604;&#1589;&#1606;&#1575;&#1593;&#1577;%20&#1608;%20&#1575;&#1604;&#1591;&#1575;&#1602;&#1577;%202013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 "/>
      <sheetName val="(16)&amp;(15)"/>
      <sheetName val="17"/>
    </sheetNames>
    <sheetDataSet>
      <sheetData sheetId="6">
        <row r="12">
          <cell r="D12">
            <v>17278</v>
          </cell>
          <cell r="F12">
            <v>17826</v>
          </cell>
          <cell r="H12">
            <v>20201</v>
          </cell>
          <cell r="J12">
            <v>6251</v>
          </cell>
          <cell r="L12">
            <v>6449</v>
          </cell>
          <cell r="N12">
            <v>7308</v>
          </cell>
          <cell r="P12">
            <v>11027</v>
          </cell>
          <cell r="R12">
            <v>11377</v>
          </cell>
          <cell r="T12">
            <v>12893</v>
          </cell>
        </row>
        <row r="14">
          <cell r="D14">
            <v>833702</v>
          </cell>
          <cell r="F14">
            <v>945396</v>
          </cell>
          <cell r="H14">
            <v>1046649</v>
          </cell>
          <cell r="J14">
            <v>602618</v>
          </cell>
          <cell r="L14">
            <v>683439</v>
          </cell>
          <cell r="N14">
            <v>757256</v>
          </cell>
          <cell r="P14">
            <v>231084</v>
          </cell>
          <cell r="R14">
            <v>261957</v>
          </cell>
          <cell r="T14">
            <v>289393</v>
          </cell>
        </row>
        <row r="15">
          <cell r="D15">
            <v>49506</v>
          </cell>
          <cell r="F15">
            <v>56138</v>
          </cell>
          <cell r="H15">
            <v>62151</v>
          </cell>
          <cell r="J15">
            <v>28222</v>
          </cell>
          <cell r="L15">
            <v>32007</v>
          </cell>
          <cell r="N15">
            <v>35464</v>
          </cell>
          <cell r="P15">
            <v>21284</v>
          </cell>
          <cell r="R15">
            <v>24131</v>
          </cell>
          <cell r="T15">
            <v>26687</v>
          </cell>
        </row>
        <row r="16">
          <cell r="D16">
            <v>12935</v>
          </cell>
          <cell r="F16">
            <v>14668</v>
          </cell>
          <cell r="H16">
            <v>16239</v>
          </cell>
          <cell r="J16">
            <v>7272</v>
          </cell>
          <cell r="L16">
            <v>8248</v>
          </cell>
          <cell r="N16">
            <v>9138</v>
          </cell>
          <cell r="P16">
            <v>5663</v>
          </cell>
          <cell r="R16">
            <v>6420</v>
          </cell>
          <cell r="T16">
            <v>7101</v>
          </cell>
        </row>
        <row r="17">
          <cell r="D17">
            <v>60324</v>
          </cell>
          <cell r="F17">
            <v>68406</v>
          </cell>
          <cell r="H17">
            <v>75732</v>
          </cell>
          <cell r="J17">
            <v>35679</v>
          </cell>
          <cell r="L17">
            <v>40465</v>
          </cell>
          <cell r="N17">
            <v>44835</v>
          </cell>
          <cell r="P17">
            <v>24645</v>
          </cell>
          <cell r="R17">
            <v>27941</v>
          </cell>
          <cell r="T17">
            <v>30897</v>
          </cell>
        </row>
        <row r="18">
          <cell r="D18">
            <v>8385</v>
          </cell>
          <cell r="F18">
            <v>9508</v>
          </cell>
          <cell r="H18">
            <v>10526</v>
          </cell>
          <cell r="J18">
            <v>3500</v>
          </cell>
          <cell r="L18">
            <v>3970</v>
          </cell>
          <cell r="N18">
            <v>4398</v>
          </cell>
          <cell r="P18">
            <v>4885</v>
          </cell>
          <cell r="R18">
            <v>5538</v>
          </cell>
          <cell r="T18">
            <v>6128</v>
          </cell>
        </row>
        <row r="19">
          <cell r="D19">
            <v>33680</v>
          </cell>
          <cell r="F19">
            <v>38193</v>
          </cell>
          <cell r="H19">
            <v>42283</v>
          </cell>
          <cell r="J19">
            <v>15950</v>
          </cell>
          <cell r="L19">
            <v>18089</v>
          </cell>
          <cell r="N19">
            <v>20042</v>
          </cell>
          <cell r="P19">
            <v>17730</v>
          </cell>
          <cell r="R19">
            <v>20104</v>
          </cell>
          <cell r="T19">
            <v>22241</v>
          </cell>
        </row>
        <row r="20">
          <cell r="D20">
            <v>8302</v>
          </cell>
          <cell r="F20">
            <v>9414</v>
          </cell>
          <cell r="H20">
            <v>10422</v>
          </cell>
          <cell r="J20">
            <v>6318</v>
          </cell>
          <cell r="L20">
            <v>7166</v>
          </cell>
          <cell r="N20">
            <v>7940</v>
          </cell>
          <cell r="P20">
            <v>1984</v>
          </cell>
          <cell r="R20">
            <v>2248</v>
          </cell>
          <cell r="T20">
            <v>2482</v>
          </cell>
        </row>
        <row r="21">
          <cell r="D21">
            <v>5182</v>
          </cell>
          <cell r="F21">
            <v>5876</v>
          </cell>
          <cell r="H21">
            <v>6505</v>
          </cell>
          <cell r="J21">
            <v>2237</v>
          </cell>
          <cell r="L21">
            <v>2537</v>
          </cell>
          <cell r="N21">
            <v>2811</v>
          </cell>
          <cell r="P21">
            <v>2945</v>
          </cell>
          <cell r="R21">
            <v>3339</v>
          </cell>
          <cell r="T21">
            <v>3694</v>
          </cell>
        </row>
        <row r="22">
          <cell r="D22">
            <v>23092</v>
          </cell>
          <cell r="F22">
            <v>25218</v>
          </cell>
          <cell r="H22">
            <v>27259</v>
          </cell>
          <cell r="J22">
            <v>12785</v>
          </cell>
          <cell r="L22">
            <v>13984</v>
          </cell>
          <cell r="N22">
            <v>15124</v>
          </cell>
          <cell r="P22">
            <v>10307</v>
          </cell>
          <cell r="R22">
            <v>11234</v>
          </cell>
          <cell r="T22">
            <v>12135</v>
          </cell>
        </row>
        <row r="23">
          <cell r="D23">
            <v>21159</v>
          </cell>
          <cell r="F23">
            <v>23994</v>
          </cell>
          <cell r="H23">
            <v>26564</v>
          </cell>
          <cell r="J23">
            <v>12780</v>
          </cell>
          <cell r="L23">
            <v>14494</v>
          </cell>
          <cell r="N23">
            <v>16059</v>
          </cell>
          <cell r="P23">
            <v>8379</v>
          </cell>
          <cell r="R23">
            <v>9500</v>
          </cell>
          <cell r="T23">
            <v>10505</v>
          </cell>
        </row>
        <row r="24">
          <cell r="D24">
            <v>77662</v>
          </cell>
          <cell r="F24">
            <v>88067</v>
          </cell>
          <cell r="H24">
            <v>97499</v>
          </cell>
          <cell r="J24">
            <v>49709</v>
          </cell>
          <cell r="L24">
            <v>56376</v>
          </cell>
          <cell r="N24">
            <v>62465</v>
          </cell>
          <cell r="P24">
            <v>27953</v>
          </cell>
          <cell r="R24">
            <v>31691</v>
          </cell>
          <cell r="T24">
            <v>35034</v>
          </cell>
        </row>
        <row r="25">
          <cell r="D25">
            <v>71944</v>
          </cell>
          <cell r="F25">
            <v>81582</v>
          </cell>
          <cell r="H25">
            <v>90320</v>
          </cell>
          <cell r="J25">
            <v>41986</v>
          </cell>
          <cell r="L25">
            <v>47617</v>
          </cell>
          <cell r="N25">
            <v>42760</v>
          </cell>
          <cell r="P25">
            <v>29958</v>
          </cell>
          <cell r="R25">
            <v>33965</v>
          </cell>
          <cell r="T25">
            <v>47560</v>
          </cell>
        </row>
        <row r="26">
          <cell r="D26">
            <v>616</v>
          </cell>
          <cell r="F26">
            <v>699</v>
          </cell>
          <cell r="H26">
            <v>774</v>
          </cell>
          <cell r="J26">
            <v>396</v>
          </cell>
          <cell r="L26">
            <v>449</v>
          </cell>
          <cell r="N26">
            <v>498</v>
          </cell>
          <cell r="P26">
            <v>220</v>
          </cell>
          <cell r="R26">
            <v>250</v>
          </cell>
          <cell r="T26">
            <v>276</v>
          </cell>
        </row>
        <row r="27">
          <cell r="D27">
            <v>142611</v>
          </cell>
          <cell r="F27">
            <v>161717</v>
          </cell>
          <cell r="H27">
            <v>179037</v>
          </cell>
          <cell r="J27">
            <v>82537</v>
          </cell>
          <cell r="L27">
            <v>93606</v>
          </cell>
          <cell r="N27">
            <v>103716</v>
          </cell>
          <cell r="P27">
            <v>60074</v>
          </cell>
          <cell r="R27">
            <v>68111</v>
          </cell>
          <cell r="T27">
            <v>75321</v>
          </cell>
        </row>
        <row r="28">
          <cell r="D28">
            <v>1631</v>
          </cell>
          <cell r="F28">
            <v>1850</v>
          </cell>
          <cell r="H28">
            <v>2048</v>
          </cell>
          <cell r="J28">
            <v>1073</v>
          </cell>
          <cell r="L28">
            <v>1217</v>
          </cell>
          <cell r="N28">
            <v>1349</v>
          </cell>
          <cell r="P28">
            <v>558</v>
          </cell>
          <cell r="R28">
            <v>633</v>
          </cell>
          <cell r="T28">
            <v>699</v>
          </cell>
        </row>
        <row r="29">
          <cell r="D29">
            <v>1923</v>
          </cell>
          <cell r="F29">
            <v>2180</v>
          </cell>
          <cell r="H29">
            <v>2414</v>
          </cell>
          <cell r="J29">
            <v>799</v>
          </cell>
          <cell r="L29">
            <v>906</v>
          </cell>
          <cell r="N29">
            <v>1004</v>
          </cell>
          <cell r="P29">
            <v>1124</v>
          </cell>
          <cell r="R29">
            <v>1274</v>
          </cell>
          <cell r="T29">
            <v>1410</v>
          </cell>
        </row>
        <row r="30">
          <cell r="D30">
            <v>27</v>
          </cell>
          <cell r="F30">
            <v>30</v>
          </cell>
          <cell r="H30">
            <v>34</v>
          </cell>
          <cell r="J30">
            <v>11</v>
          </cell>
          <cell r="L30">
            <v>12</v>
          </cell>
          <cell r="N30">
            <v>13</v>
          </cell>
          <cell r="P30">
            <v>16</v>
          </cell>
          <cell r="R30">
            <v>18</v>
          </cell>
          <cell r="T30">
            <v>21</v>
          </cell>
        </row>
        <row r="31">
          <cell r="D31">
            <v>172</v>
          </cell>
          <cell r="F31">
            <v>195</v>
          </cell>
          <cell r="H31">
            <v>216</v>
          </cell>
          <cell r="J31">
            <v>103</v>
          </cell>
          <cell r="L31">
            <v>117</v>
          </cell>
          <cell r="N31">
            <v>130</v>
          </cell>
          <cell r="P31">
            <v>69</v>
          </cell>
          <cell r="R31">
            <v>78</v>
          </cell>
          <cell r="T31">
            <v>86</v>
          </cell>
        </row>
        <row r="32">
          <cell r="D32">
            <v>1109</v>
          </cell>
          <cell r="F32">
            <v>1257</v>
          </cell>
          <cell r="H32">
            <v>1392</v>
          </cell>
          <cell r="J32">
            <v>400</v>
          </cell>
          <cell r="L32">
            <v>453</v>
          </cell>
          <cell r="N32">
            <v>502</v>
          </cell>
          <cell r="P32">
            <v>709</v>
          </cell>
          <cell r="R32">
            <v>804</v>
          </cell>
          <cell r="T32">
            <v>890</v>
          </cell>
        </row>
        <row r="33">
          <cell r="D33">
            <v>31683</v>
          </cell>
          <cell r="F33">
            <v>35928</v>
          </cell>
          <cell r="H33">
            <v>39775</v>
          </cell>
          <cell r="J33">
            <v>15074</v>
          </cell>
          <cell r="L33">
            <v>17096</v>
          </cell>
          <cell r="N33">
            <v>18942</v>
          </cell>
          <cell r="P33">
            <v>16609</v>
          </cell>
          <cell r="R33">
            <v>18832</v>
          </cell>
          <cell r="T33">
            <v>20833</v>
          </cell>
        </row>
        <row r="34">
          <cell r="D34">
            <v>151</v>
          </cell>
          <cell r="F34">
            <v>171</v>
          </cell>
          <cell r="H34">
            <v>189</v>
          </cell>
          <cell r="J34">
            <v>107</v>
          </cell>
          <cell r="L34">
            <v>121</v>
          </cell>
          <cell r="N34">
            <v>134</v>
          </cell>
          <cell r="P34">
            <v>44</v>
          </cell>
          <cell r="R34">
            <v>50</v>
          </cell>
          <cell r="T34">
            <v>55</v>
          </cell>
        </row>
        <row r="36">
          <cell r="D36">
            <v>3206</v>
          </cell>
          <cell r="F36">
            <v>3775</v>
          </cell>
          <cell r="H36">
            <v>3977</v>
          </cell>
          <cell r="J36">
            <v>770</v>
          </cell>
          <cell r="L36">
            <v>907</v>
          </cell>
          <cell r="N36">
            <v>955</v>
          </cell>
          <cell r="P36">
            <v>2436</v>
          </cell>
          <cell r="R36">
            <v>2868</v>
          </cell>
          <cell r="T36">
            <v>3022</v>
          </cell>
        </row>
        <row r="37">
          <cell r="D37">
            <v>18294</v>
          </cell>
          <cell r="F37">
            <v>21804</v>
          </cell>
          <cell r="H37">
            <v>23645</v>
          </cell>
          <cell r="J37">
            <v>6656</v>
          </cell>
          <cell r="L37">
            <v>7933</v>
          </cell>
          <cell r="N37">
            <v>8599</v>
          </cell>
          <cell r="P37">
            <v>11638</v>
          </cell>
          <cell r="R37">
            <v>13871</v>
          </cell>
          <cell r="T37">
            <v>15046</v>
          </cell>
        </row>
      </sheetData>
      <sheetData sheetId="12">
        <row r="12">
          <cell r="D12">
            <v>2006336</v>
          </cell>
          <cell r="F12">
            <v>1754021</v>
          </cell>
          <cell r="H12">
            <v>2019213</v>
          </cell>
          <cell r="J12">
            <v>209133</v>
          </cell>
          <cell r="L12">
            <v>230681</v>
          </cell>
          <cell r="N12">
            <v>234885</v>
          </cell>
          <cell r="P12">
            <v>1797203</v>
          </cell>
          <cell r="R12">
            <v>1523340</v>
          </cell>
          <cell r="T12">
            <v>1784328</v>
          </cell>
        </row>
        <row r="14">
          <cell r="D14">
            <v>1214</v>
          </cell>
          <cell r="F14">
            <v>1716</v>
          </cell>
          <cell r="H14">
            <v>3670</v>
          </cell>
          <cell r="J14">
            <v>940</v>
          </cell>
          <cell r="L14">
            <v>1399</v>
          </cell>
          <cell r="N14">
            <v>3175</v>
          </cell>
          <cell r="P14">
            <v>274</v>
          </cell>
          <cell r="R14">
            <v>317</v>
          </cell>
          <cell r="T14">
            <v>495</v>
          </cell>
        </row>
        <row r="15">
          <cell r="D15">
            <v>36491</v>
          </cell>
          <cell r="F15">
            <v>46562</v>
          </cell>
          <cell r="H15">
            <v>47821</v>
          </cell>
          <cell r="J15">
            <v>11777</v>
          </cell>
          <cell r="L15">
            <v>12037</v>
          </cell>
          <cell r="N15">
            <v>13870</v>
          </cell>
          <cell r="P15">
            <v>24714</v>
          </cell>
          <cell r="R15">
            <v>34525</v>
          </cell>
          <cell r="T15">
            <v>33951</v>
          </cell>
        </row>
        <row r="16">
          <cell r="D16">
            <v>153</v>
          </cell>
          <cell r="F16">
            <v>78</v>
          </cell>
          <cell r="H16">
            <v>1748</v>
          </cell>
          <cell r="J16">
            <v>48</v>
          </cell>
          <cell r="L16">
            <v>40</v>
          </cell>
          <cell r="N16">
            <v>1781</v>
          </cell>
          <cell r="P16">
            <v>105</v>
          </cell>
          <cell r="R16">
            <v>38</v>
          </cell>
          <cell r="T16">
            <v>-33</v>
          </cell>
        </row>
        <row r="17"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</row>
        <row r="21">
          <cell r="D21">
            <v>10092</v>
          </cell>
          <cell r="F21">
            <v>8443</v>
          </cell>
          <cell r="H21">
            <v>13371</v>
          </cell>
          <cell r="J21">
            <v>5773</v>
          </cell>
          <cell r="L21">
            <v>6097</v>
          </cell>
          <cell r="N21">
            <v>7854</v>
          </cell>
          <cell r="P21">
            <v>4319</v>
          </cell>
          <cell r="R21">
            <v>2346</v>
          </cell>
          <cell r="T21">
            <v>5517</v>
          </cell>
        </row>
        <row r="22">
          <cell r="D22">
            <v>997183</v>
          </cell>
          <cell r="F22">
            <v>876122</v>
          </cell>
          <cell r="H22">
            <v>810957</v>
          </cell>
          <cell r="J22">
            <v>989759</v>
          </cell>
          <cell r="L22">
            <v>862781</v>
          </cell>
          <cell r="N22">
            <v>805509</v>
          </cell>
          <cell r="P22">
            <v>7424</v>
          </cell>
          <cell r="R22">
            <v>13341</v>
          </cell>
          <cell r="T22">
            <v>5448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</row>
        <row r="25">
          <cell r="D25">
            <v>26162</v>
          </cell>
          <cell r="F25">
            <v>31366</v>
          </cell>
          <cell r="H25">
            <v>55633</v>
          </cell>
          <cell r="J25">
            <v>17579</v>
          </cell>
          <cell r="L25">
            <v>26457</v>
          </cell>
          <cell r="N25">
            <v>35347</v>
          </cell>
          <cell r="P25">
            <v>8583</v>
          </cell>
          <cell r="R25">
            <v>4909</v>
          </cell>
          <cell r="T25">
            <v>20286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</row>
        <row r="27">
          <cell r="D27">
            <v>72</v>
          </cell>
          <cell r="F27">
            <v>76</v>
          </cell>
          <cell r="H27">
            <v>98</v>
          </cell>
          <cell r="J27">
            <v>46</v>
          </cell>
          <cell r="L27">
            <v>56</v>
          </cell>
          <cell r="N27">
            <v>68</v>
          </cell>
          <cell r="P27">
            <v>26</v>
          </cell>
          <cell r="R27">
            <v>20</v>
          </cell>
          <cell r="T27">
            <v>30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</row>
        <row r="35">
          <cell r="D35">
            <v>111095</v>
          </cell>
          <cell r="F35">
            <v>148164</v>
          </cell>
          <cell r="H35">
            <v>161943</v>
          </cell>
          <cell r="J35">
            <v>81307</v>
          </cell>
          <cell r="L35">
            <v>112623</v>
          </cell>
          <cell r="N35">
            <v>135144</v>
          </cell>
          <cell r="P35">
            <v>29788</v>
          </cell>
          <cell r="R35">
            <v>35541</v>
          </cell>
          <cell r="T35">
            <v>26799</v>
          </cell>
        </row>
        <row r="36">
          <cell r="D36">
            <v>17307</v>
          </cell>
          <cell r="F36">
            <v>17435</v>
          </cell>
          <cell r="H36">
            <v>20845</v>
          </cell>
          <cell r="J36">
            <v>7055</v>
          </cell>
          <cell r="L36">
            <v>7758</v>
          </cell>
          <cell r="N36">
            <v>8469</v>
          </cell>
          <cell r="P36">
            <v>10252</v>
          </cell>
          <cell r="R36">
            <v>9677</v>
          </cell>
          <cell r="T36">
            <v>12376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rightToLeft="1" tabSelected="1" zoomScale="55" zoomScaleNormal="55" zoomScalePageLayoutView="0" workbookViewId="0" topLeftCell="A1">
      <selection activeCell="B2" sqref="B2:V2"/>
    </sheetView>
  </sheetViews>
  <sheetFormatPr defaultColWidth="9.00390625" defaultRowHeight="20.25" customHeight="1"/>
  <cols>
    <col min="1" max="1" width="5.875" style="1" customWidth="1"/>
    <col min="2" max="2" width="6.875" style="74" customWidth="1"/>
    <col min="3" max="3" width="30.25390625" style="74" customWidth="1"/>
    <col min="4" max="4" width="13.625" style="74" customWidth="1"/>
    <col min="5" max="5" width="7.125" style="74" customWidth="1"/>
    <col min="6" max="6" width="13.25390625" style="74" customWidth="1"/>
    <col min="7" max="7" width="7.125" style="74" customWidth="1"/>
    <col min="8" max="8" width="13.00390625" style="74" customWidth="1"/>
    <col min="9" max="9" width="7.125" style="74" customWidth="1"/>
    <col min="10" max="10" width="12.75390625" style="74" customWidth="1"/>
    <col min="11" max="11" width="7.125" style="74" customWidth="1"/>
    <col min="12" max="12" width="13.375" style="74" customWidth="1"/>
    <col min="13" max="13" width="7.125" style="74" customWidth="1"/>
    <col min="14" max="14" width="12.75390625" style="74" customWidth="1"/>
    <col min="15" max="15" width="7.125" style="74" customWidth="1"/>
    <col min="16" max="16" width="13.50390625" style="74" customWidth="1"/>
    <col min="17" max="17" width="7.125" style="74" customWidth="1"/>
    <col min="18" max="18" width="12.75390625" style="74" customWidth="1"/>
    <col min="19" max="19" width="7.125" style="74" customWidth="1"/>
    <col min="20" max="20" width="13.875" style="74" customWidth="1"/>
    <col min="21" max="21" width="7.125" style="74" customWidth="1"/>
    <col min="22" max="22" width="45.75390625" style="74" customWidth="1"/>
    <col min="23" max="23" width="4.625" style="3" customWidth="1"/>
    <col min="24" max="37" width="9.00390625" style="1" customWidth="1"/>
    <col min="38" max="16384" width="9.00390625" style="3" customWidth="1"/>
  </cols>
  <sheetData>
    <row r="1" spans="2:23" ht="50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</row>
    <row r="2" spans="2:23" ht="31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2:23" ht="31.5" customHeight="1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</row>
    <row r="4" spans="2:23" ht="20.2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"/>
    </row>
    <row r="5" spans="1:37" s="10" customFormat="1" ht="20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23" ht="29.25" customHeight="1">
      <c r="B6" s="11" t="s">
        <v>3</v>
      </c>
      <c r="C6" s="12" t="s">
        <v>4</v>
      </c>
      <c r="D6" s="13" t="s">
        <v>5</v>
      </c>
      <c r="E6" s="13"/>
      <c r="F6" s="13"/>
      <c r="G6" s="13"/>
      <c r="H6" s="13"/>
      <c r="I6" s="13"/>
      <c r="J6" s="13" t="s">
        <v>6</v>
      </c>
      <c r="K6" s="13"/>
      <c r="L6" s="13"/>
      <c r="M6" s="13"/>
      <c r="N6" s="13"/>
      <c r="O6" s="13"/>
      <c r="P6" s="14" t="s">
        <v>7</v>
      </c>
      <c r="Q6" s="15"/>
      <c r="R6" s="15"/>
      <c r="S6" s="15"/>
      <c r="T6" s="15"/>
      <c r="U6" s="16"/>
      <c r="V6" s="17" t="s">
        <v>8</v>
      </c>
      <c r="W6" s="1"/>
    </row>
    <row r="7" spans="2:23" ht="30" customHeight="1">
      <c r="B7" s="18"/>
      <c r="C7" s="19"/>
      <c r="D7" s="20" t="s">
        <v>9</v>
      </c>
      <c r="E7" s="20"/>
      <c r="F7" s="20"/>
      <c r="G7" s="20"/>
      <c r="H7" s="20"/>
      <c r="I7" s="20"/>
      <c r="J7" s="20" t="s">
        <v>10</v>
      </c>
      <c r="K7" s="20"/>
      <c r="L7" s="20"/>
      <c r="M7" s="20"/>
      <c r="N7" s="20"/>
      <c r="O7" s="20"/>
      <c r="P7" s="21" t="s">
        <v>11</v>
      </c>
      <c r="Q7" s="22"/>
      <c r="R7" s="22"/>
      <c r="S7" s="22"/>
      <c r="T7" s="22"/>
      <c r="U7" s="23"/>
      <c r="V7" s="24"/>
      <c r="W7" s="1"/>
    </row>
    <row r="8" spans="2:23" ht="25.5" customHeight="1">
      <c r="B8" s="18"/>
      <c r="C8" s="25" t="s">
        <v>12</v>
      </c>
      <c r="D8" s="26">
        <v>2011</v>
      </c>
      <c r="E8" s="27"/>
      <c r="F8" s="26">
        <v>2012</v>
      </c>
      <c r="G8" s="27"/>
      <c r="H8" s="26">
        <v>2013</v>
      </c>
      <c r="I8" s="27"/>
      <c r="J8" s="26">
        <v>2011</v>
      </c>
      <c r="K8" s="27"/>
      <c r="L8" s="26">
        <v>2012</v>
      </c>
      <c r="M8" s="27"/>
      <c r="N8" s="26">
        <v>2013</v>
      </c>
      <c r="O8" s="27"/>
      <c r="P8" s="26">
        <v>2011</v>
      </c>
      <c r="Q8" s="27"/>
      <c r="R8" s="26">
        <v>2012</v>
      </c>
      <c r="S8" s="27"/>
      <c r="T8" s="26">
        <v>2013</v>
      </c>
      <c r="U8" s="27"/>
      <c r="V8" s="28" t="s">
        <v>13</v>
      </c>
      <c r="W8" s="1"/>
    </row>
    <row r="9" spans="2:23" ht="22.5" customHeight="1">
      <c r="B9" s="18"/>
      <c r="C9" s="25"/>
      <c r="D9" s="29" t="s">
        <v>14</v>
      </c>
      <c r="E9" s="30" t="s">
        <v>15</v>
      </c>
      <c r="F9" s="29" t="s">
        <v>14</v>
      </c>
      <c r="G9" s="31" t="s">
        <v>15</v>
      </c>
      <c r="H9" s="29" t="s">
        <v>14</v>
      </c>
      <c r="I9" s="31" t="s">
        <v>15</v>
      </c>
      <c r="J9" s="29" t="s">
        <v>14</v>
      </c>
      <c r="K9" s="30" t="s">
        <v>15</v>
      </c>
      <c r="L9" s="29" t="s">
        <v>14</v>
      </c>
      <c r="M9" s="31" t="s">
        <v>15</v>
      </c>
      <c r="N9" s="29" t="s">
        <v>14</v>
      </c>
      <c r="O9" s="31" t="s">
        <v>15</v>
      </c>
      <c r="P9" s="29" t="s">
        <v>14</v>
      </c>
      <c r="Q9" s="30" t="s">
        <v>15</v>
      </c>
      <c r="R9" s="29" t="s">
        <v>14</v>
      </c>
      <c r="S9" s="31" t="s">
        <v>15</v>
      </c>
      <c r="T9" s="29" t="s">
        <v>14</v>
      </c>
      <c r="U9" s="31" t="s">
        <v>15</v>
      </c>
      <c r="V9" s="28"/>
      <c r="W9" s="1"/>
    </row>
    <row r="10" spans="2:23" ht="20.25" customHeight="1">
      <c r="B10" s="32"/>
      <c r="C10" s="33"/>
      <c r="D10" s="34" t="s">
        <v>8</v>
      </c>
      <c r="E10" s="35"/>
      <c r="F10" s="34"/>
      <c r="G10" s="31"/>
      <c r="H10" s="34"/>
      <c r="I10" s="31"/>
      <c r="J10" s="34" t="s">
        <v>8</v>
      </c>
      <c r="K10" s="35"/>
      <c r="L10" s="34" t="s">
        <v>8</v>
      </c>
      <c r="M10" s="31"/>
      <c r="N10" s="34" t="s">
        <v>8</v>
      </c>
      <c r="O10" s="31"/>
      <c r="P10" s="34" t="s">
        <v>8</v>
      </c>
      <c r="Q10" s="35"/>
      <c r="R10" s="34" t="s">
        <v>8</v>
      </c>
      <c r="S10" s="31"/>
      <c r="T10" s="34" t="s">
        <v>8</v>
      </c>
      <c r="U10" s="31"/>
      <c r="V10" s="36"/>
      <c r="W10" s="1"/>
    </row>
    <row r="11" spans="2:24" ht="30" customHeight="1">
      <c r="B11" s="37" t="s">
        <v>16</v>
      </c>
      <c r="C11" s="37"/>
      <c r="D11" s="38">
        <f aca="true" t="shared" si="0" ref="D11:U11">SUM(D12:D13)</f>
        <v>2023614</v>
      </c>
      <c r="E11" s="39">
        <f t="shared" si="0"/>
        <v>43.7001571475803</v>
      </c>
      <c r="F11" s="38">
        <f t="shared" si="0"/>
        <v>1771847</v>
      </c>
      <c r="G11" s="38">
        <f t="shared" si="0"/>
        <v>39.392980018341994</v>
      </c>
      <c r="H11" s="38">
        <f t="shared" si="0"/>
        <v>2039414</v>
      </c>
      <c r="I11" s="39">
        <f t="shared" si="0"/>
        <v>41.44181746136574</v>
      </c>
      <c r="J11" s="38">
        <f t="shared" si="0"/>
        <v>215384</v>
      </c>
      <c r="K11" s="39">
        <f t="shared" si="0"/>
        <v>9.544413178827021</v>
      </c>
      <c r="L11" s="38">
        <f t="shared" si="0"/>
        <v>237130</v>
      </c>
      <c r="M11" s="39">
        <f t="shared" si="0"/>
        <v>10.231762604812678</v>
      </c>
      <c r="N11" s="38">
        <f t="shared" si="0"/>
        <v>242193</v>
      </c>
      <c r="O11" s="39">
        <f t="shared" si="0"/>
        <v>10.059753840428254</v>
      </c>
      <c r="P11" s="38">
        <f t="shared" si="0"/>
        <v>1808230</v>
      </c>
      <c r="Q11" s="39">
        <f t="shared" si="0"/>
        <v>76.16714033400602</v>
      </c>
      <c r="R11" s="38">
        <f t="shared" si="0"/>
        <v>1534717</v>
      </c>
      <c r="S11" s="39">
        <f t="shared" si="0"/>
        <v>70.39056308157454</v>
      </c>
      <c r="T11" s="38">
        <f t="shared" si="0"/>
        <v>1797221</v>
      </c>
      <c r="U11" s="39">
        <f t="shared" si="0"/>
        <v>71.49970997841349</v>
      </c>
      <c r="V11" s="40" t="s">
        <v>17</v>
      </c>
      <c r="W11" s="1"/>
      <c r="X11" s="41"/>
    </row>
    <row r="12" spans="2:24" s="1" customFormat="1" ht="27.75" customHeight="1">
      <c r="B12" s="42">
        <v>11</v>
      </c>
      <c r="C12" s="43" t="s">
        <v>18</v>
      </c>
      <c r="D12" s="44">
        <f>'[1]9'!D12</f>
        <v>2006336</v>
      </c>
      <c r="E12" s="45">
        <f>D12/D$39%</f>
        <v>43.32703692050345</v>
      </c>
      <c r="F12" s="44">
        <f>'[1]9'!F12</f>
        <v>1754021</v>
      </c>
      <c r="G12" s="45">
        <f>F12/F$39%</f>
        <v>38.99665953366868</v>
      </c>
      <c r="H12" s="44">
        <f>'[1]9'!H12</f>
        <v>2019213</v>
      </c>
      <c r="I12" s="45">
        <f aca="true" t="shared" si="1" ref="I12:I39">H12/H$39%</f>
        <v>41.03132397915122</v>
      </c>
      <c r="J12" s="44">
        <f>'[1]9'!J12</f>
        <v>209133</v>
      </c>
      <c r="K12" s="45">
        <f aca="true" t="shared" si="2" ref="K12:K39">J12/J$39%</f>
        <v>9.267409655905878</v>
      </c>
      <c r="L12" s="44">
        <f>'[1]9'!L12</f>
        <v>230681</v>
      </c>
      <c r="M12" s="45">
        <f aca="true" t="shared" si="3" ref="M12:M39">L12/L$39%</f>
        <v>9.953499048795148</v>
      </c>
      <c r="N12" s="44">
        <f>'[1]9'!N12</f>
        <v>234885</v>
      </c>
      <c r="O12" s="45">
        <f aca="true" t="shared" si="4" ref="O12:O39">N12/N$39%</f>
        <v>9.756207986229951</v>
      </c>
      <c r="P12" s="44">
        <f>'[1]9'!P12</f>
        <v>1797203</v>
      </c>
      <c r="Q12" s="45">
        <f aca="true" t="shared" si="5" ref="Q12:Q39">P12/P$39%</f>
        <v>75.70265569628677</v>
      </c>
      <c r="R12" s="44">
        <f>'[1]9'!R12</f>
        <v>1523340</v>
      </c>
      <c r="S12" s="45">
        <f aca="true" t="shared" si="6" ref="S12:S39">R12/R$39%</f>
        <v>69.86875128423401</v>
      </c>
      <c r="T12" s="44">
        <f>'[1]9'!T12</f>
        <v>1784328</v>
      </c>
      <c r="U12" s="45">
        <f aca="true" t="shared" si="7" ref="U12:U39">T12/T$39%</f>
        <v>70.98678154014591</v>
      </c>
      <c r="V12" s="46" t="s">
        <v>19</v>
      </c>
      <c r="X12" s="41"/>
    </row>
    <row r="13" spans="2:24" s="1" customFormat="1" ht="27.75" customHeight="1">
      <c r="B13" s="47">
        <v>14</v>
      </c>
      <c r="C13" s="48" t="s">
        <v>20</v>
      </c>
      <c r="D13" s="49">
        <f>'[1]3'!D12</f>
        <v>17278</v>
      </c>
      <c r="E13" s="45">
        <f aca="true" t="shared" si="8" ref="E13:G39">D13/D$39%</f>
        <v>0.37312022707684983</v>
      </c>
      <c r="F13" s="49">
        <f>'[1]3'!F12</f>
        <v>17826</v>
      </c>
      <c r="G13" s="45">
        <f t="shared" si="8"/>
        <v>0.39632048467331793</v>
      </c>
      <c r="H13" s="49">
        <f>'[1]3'!H12</f>
        <v>20201</v>
      </c>
      <c r="I13" s="45">
        <f t="shared" si="1"/>
        <v>0.41049348221452303</v>
      </c>
      <c r="J13" s="49">
        <f>'[1]3'!J12</f>
        <v>6251</v>
      </c>
      <c r="K13" s="45">
        <f t="shared" si="2"/>
        <v>0.27700352292114416</v>
      </c>
      <c r="L13" s="49">
        <f>'[1]3'!L12</f>
        <v>6449</v>
      </c>
      <c r="M13" s="45">
        <f t="shared" si="3"/>
        <v>0.27826355601753033</v>
      </c>
      <c r="N13" s="49">
        <f>'[1]3'!N12</f>
        <v>7308</v>
      </c>
      <c r="O13" s="45">
        <f t="shared" si="4"/>
        <v>0.3035458541983033</v>
      </c>
      <c r="P13" s="49">
        <f>'[1]3'!P12</f>
        <v>11027</v>
      </c>
      <c r="Q13" s="45">
        <f t="shared" si="5"/>
        <v>0.4644846377192528</v>
      </c>
      <c r="R13" s="49">
        <f>'[1]3'!R12</f>
        <v>11377</v>
      </c>
      <c r="S13" s="45">
        <f t="shared" si="6"/>
        <v>0.5218117973405348</v>
      </c>
      <c r="T13" s="49">
        <f>'[1]3'!T12</f>
        <v>12893</v>
      </c>
      <c r="U13" s="45">
        <f t="shared" si="7"/>
        <v>0.5129284382675725</v>
      </c>
      <c r="V13" s="50" t="s">
        <v>21</v>
      </c>
      <c r="X13" s="41"/>
    </row>
    <row r="14" spans="2:24" ht="27.75" customHeight="1">
      <c r="B14" s="37" t="s">
        <v>22</v>
      </c>
      <c r="C14" s="37"/>
      <c r="D14" s="38">
        <f>SUM(D15:D35)</f>
        <v>2457163</v>
      </c>
      <c r="E14" s="45">
        <f t="shared" si="8"/>
        <v>53.06269339766371</v>
      </c>
      <c r="F14" s="38">
        <f>SUM(F15:F35)</f>
        <v>2534850</v>
      </c>
      <c r="G14" s="45">
        <f t="shared" si="8"/>
        <v>56.35661284495456</v>
      </c>
      <c r="H14" s="38">
        <f>SUM(H15:H35)</f>
        <v>2671326</v>
      </c>
      <c r="I14" s="45">
        <f t="shared" si="1"/>
        <v>54.282555906647836</v>
      </c>
      <c r="J14" s="38">
        <f>SUM(J15:J35)</f>
        <v>1945478</v>
      </c>
      <c r="K14" s="45">
        <f t="shared" si="2"/>
        <v>86.21088782044181</v>
      </c>
      <c r="L14" s="38">
        <f>SUM(L15:L35)</f>
        <v>1951236</v>
      </c>
      <c r="M14" s="45">
        <f t="shared" si="3"/>
        <v>84.1925675282093</v>
      </c>
      <c r="N14" s="38">
        <f>SUM(N15:N35)</f>
        <v>2012184</v>
      </c>
      <c r="O14" s="45">
        <f t="shared" si="4"/>
        <v>83.57828558896536</v>
      </c>
      <c r="P14" s="38">
        <f>SUM(P15:P35)</f>
        <v>511685</v>
      </c>
      <c r="Q14" s="45">
        <f t="shared" si="5"/>
        <v>21.55344353417755</v>
      </c>
      <c r="R14" s="38">
        <f>SUM(R15:R35)</f>
        <v>583614</v>
      </c>
      <c r="S14" s="45">
        <f t="shared" si="6"/>
        <v>26.767748114010626</v>
      </c>
      <c r="T14" s="38">
        <f>SUM(T15:T35)</f>
        <v>659142</v>
      </c>
      <c r="U14" s="45">
        <f t="shared" si="7"/>
        <v>26.222964139964656</v>
      </c>
      <c r="V14" s="51" t="s">
        <v>23</v>
      </c>
      <c r="W14" s="1"/>
      <c r="X14" s="41"/>
    </row>
    <row r="15" spans="2:24" ht="30" customHeight="1">
      <c r="B15" s="52">
        <v>15</v>
      </c>
      <c r="C15" s="53" t="s">
        <v>24</v>
      </c>
      <c r="D15" s="54">
        <f>'[1]3'!D14+'[1]9'!D14</f>
        <v>834916</v>
      </c>
      <c r="E15" s="45">
        <f t="shared" si="8"/>
        <v>18.030098825679776</v>
      </c>
      <c r="F15" s="54">
        <f>'[1]3'!F14+'[1]9'!F14</f>
        <v>947112</v>
      </c>
      <c r="G15" s="45">
        <f t="shared" si="8"/>
        <v>21.05687685851652</v>
      </c>
      <c r="H15" s="54">
        <f>'[1]3'!H14+'[1]9'!H14</f>
        <v>1050319</v>
      </c>
      <c r="I15" s="45">
        <f t="shared" si="1"/>
        <v>21.34295845483271</v>
      </c>
      <c r="J15" s="54">
        <f>'[1]3'!J14+'[1]9'!J14</f>
        <v>603558</v>
      </c>
      <c r="K15" s="45">
        <f t="shared" si="2"/>
        <v>26.745751445727073</v>
      </c>
      <c r="L15" s="54">
        <f>'[1]3'!L14+'[1]9'!L14</f>
        <v>684838</v>
      </c>
      <c r="M15" s="45">
        <f t="shared" si="3"/>
        <v>29.549613455719246</v>
      </c>
      <c r="N15" s="54">
        <f>'[1]3'!N14+'[1]9'!N14</f>
        <v>760431</v>
      </c>
      <c r="O15" s="45">
        <f t="shared" si="4"/>
        <v>31.585341742456215</v>
      </c>
      <c r="P15" s="54">
        <f>'[1]3'!P14+'[1]9'!P14</f>
        <v>231358</v>
      </c>
      <c r="Q15" s="45">
        <f t="shared" si="5"/>
        <v>9.745373792822244</v>
      </c>
      <c r="R15" s="54">
        <f>'[1]3'!R14+'[1]9'!R14</f>
        <v>262274</v>
      </c>
      <c r="S15" s="45">
        <f t="shared" si="6"/>
        <v>12.029328235535855</v>
      </c>
      <c r="T15" s="54">
        <f>'[1]3'!T14+'[1]9'!T14</f>
        <v>289888</v>
      </c>
      <c r="U15" s="45">
        <f t="shared" si="7"/>
        <v>11.532754138874589</v>
      </c>
      <c r="V15" s="55" t="s">
        <v>25</v>
      </c>
      <c r="W15" s="1"/>
      <c r="X15" s="41"/>
    </row>
    <row r="16" spans="2:24" ht="27.75" customHeight="1">
      <c r="B16" s="56">
        <v>16</v>
      </c>
      <c r="C16" s="57" t="s">
        <v>26</v>
      </c>
      <c r="D16" s="54">
        <f>'[1]3'!D15+'[1]9'!D15</f>
        <v>85997</v>
      </c>
      <c r="E16" s="45">
        <f t="shared" si="8"/>
        <v>1.8571142590535858</v>
      </c>
      <c r="F16" s="54">
        <f>'[1]3'!F15+'[1]9'!F15</f>
        <v>102700</v>
      </c>
      <c r="G16" s="45">
        <f t="shared" si="8"/>
        <v>2.2833004474335103</v>
      </c>
      <c r="H16" s="54">
        <f>'[1]3'!H15+'[1]9'!H15</f>
        <v>109972</v>
      </c>
      <c r="I16" s="45">
        <f t="shared" si="1"/>
        <v>2.2346809180780913</v>
      </c>
      <c r="J16" s="54">
        <f>'[1]3'!J15+'[1]9'!J15</f>
        <v>39999</v>
      </c>
      <c r="K16" s="45">
        <f t="shared" si="2"/>
        <v>1.7724946269913366</v>
      </c>
      <c r="L16" s="54">
        <f>'[1]3'!L15+'[1]9'!L15</f>
        <v>44044</v>
      </c>
      <c r="M16" s="45">
        <f t="shared" si="3"/>
        <v>1.9004248815686315</v>
      </c>
      <c r="N16" s="54">
        <f>'[1]3'!N15+'[1]9'!N15</f>
        <v>49334</v>
      </c>
      <c r="O16" s="45">
        <f t="shared" si="4"/>
        <v>2.0491421963627663</v>
      </c>
      <c r="P16" s="54">
        <f>'[1]3'!P15+'[1]9'!P15</f>
        <v>45998</v>
      </c>
      <c r="Q16" s="45">
        <f t="shared" si="5"/>
        <v>1.937550046777019</v>
      </c>
      <c r="R16" s="54">
        <f>'[1]3'!R15+'[1]9'!R15</f>
        <v>58656</v>
      </c>
      <c r="S16" s="45">
        <f t="shared" si="6"/>
        <v>2.6902867878005106</v>
      </c>
      <c r="T16" s="54">
        <f>'[1]3'!T15+'[1]9'!T15</f>
        <v>60638</v>
      </c>
      <c r="U16" s="45">
        <f t="shared" si="7"/>
        <v>2.4123908042867495</v>
      </c>
      <c r="V16" s="58" t="s">
        <v>27</v>
      </c>
      <c r="W16" s="1"/>
      <c r="X16" s="41"/>
    </row>
    <row r="17" spans="2:24" ht="27.75" customHeight="1">
      <c r="B17" s="56">
        <v>17</v>
      </c>
      <c r="C17" s="57" t="s">
        <v>28</v>
      </c>
      <c r="D17" s="54">
        <f>'[1]3'!D16+'[1]9'!D16</f>
        <v>13088</v>
      </c>
      <c r="E17" s="45">
        <f t="shared" si="8"/>
        <v>0.28263673642677456</v>
      </c>
      <c r="F17" s="54">
        <f>'[1]3'!F16+'[1]9'!F16</f>
        <v>14746</v>
      </c>
      <c r="G17" s="45">
        <f t="shared" si="8"/>
        <v>0.3278437039713198</v>
      </c>
      <c r="H17" s="54">
        <f>'[1]3'!H16+'[1]9'!H16</f>
        <v>17987</v>
      </c>
      <c r="I17" s="45">
        <f t="shared" si="1"/>
        <v>0.36550399804923644</v>
      </c>
      <c r="J17" s="54">
        <f>'[1]3'!J16+'[1]9'!J16</f>
        <v>7320</v>
      </c>
      <c r="K17" s="45">
        <f t="shared" si="2"/>
        <v>0.32437462610506723</v>
      </c>
      <c r="L17" s="54">
        <f>'[1]3'!L16+'[1]9'!L16</f>
        <v>8288</v>
      </c>
      <c r="M17" s="45">
        <f t="shared" si="3"/>
        <v>0.35761332800020024</v>
      </c>
      <c r="N17" s="54">
        <f>'[1]3'!N16+'[1]9'!N16</f>
        <v>10919</v>
      </c>
      <c r="O17" s="45">
        <f t="shared" si="4"/>
        <v>0.4535327287891727</v>
      </c>
      <c r="P17" s="54">
        <f>'[1]3'!P16+'[1]9'!P16</f>
        <v>5768</v>
      </c>
      <c r="Q17" s="45">
        <f t="shared" si="5"/>
        <v>0.2429624911911354</v>
      </c>
      <c r="R17" s="54">
        <f>'[1]3'!R16+'[1]9'!R16</f>
        <v>6458</v>
      </c>
      <c r="S17" s="45">
        <f t="shared" si="6"/>
        <v>0.2961994011800276</v>
      </c>
      <c r="T17" s="54">
        <f>'[1]3'!T16+'[1]9'!T16</f>
        <v>7068</v>
      </c>
      <c r="U17" s="45">
        <f t="shared" si="7"/>
        <v>0.2811896534301716</v>
      </c>
      <c r="V17" s="58" t="s">
        <v>29</v>
      </c>
      <c r="W17" s="1"/>
      <c r="X17" s="41"/>
    </row>
    <row r="18" spans="2:24" ht="27.75" customHeight="1">
      <c r="B18" s="56">
        <v>18</v>
      </c>
      <c r="C18" s="57" t="s">
        <v>30</v>
      </c>
      <c r="D18" s="54">
        <f>'[1]3'!D17+'[1]9'!D17</f>
        <v>60324</v>
      </c>
      <c r="E18" s="45">
        <f t="shared" si="8"/>
        <v>1.3027031240990792</v>
      </c>
      <c r="F18" s="54">
        <f>'[1]3'!F17+'[1]9'!F17</f>
        <v>68406</v>
      </c>
      <c r="G18" s="45">
        <f t="shared" si="8"/>
        <v>1.5208515132145735</v>
      </c>
      <c r="H18" s="54">
        <f>'[1]3'!H17+'[1]9'!H17</f>
        <v>75732</v>
      </c>
      <c r="I18" s="45">
        <f t="shared" si="1"/>
        <v>1.538908588439694</v>
      </c>
      <c r="J18" s="54">
        <f>'[1]3'!J17+'[1]9'!J17</f>
        <v>35679</v>
      </c>
      <c r="K18" s="45">
        <f t="shared" si="2"/>
        <v>1.581060421421133</v>
      </c>
      <c r="L18" s="54">
        <f>'[1]3'!L17+'[1]9'!L17</f>
        <v>40465</v>
      </c>
      <c r="M18" s="45">
        <f t="shared" si="3"/>
        <v>1.745997021902522</v>
      </c>
      <c r="N18" s="54">
        <f>'[1]3'!N17+'[1]9'!N17</f>
        <v>44835</v>
      </c>
      <c r="O18" s="45">
        <f t="shared" si="4"/>
        <v>1.8622712606706255</v>
      </c>
      <c r="P18" s="54">
        <f>'[1]3'!P17+'[1]9'!P17</f>
        <v>24645</v>
      </c>
      <c r="Q18" s="45">
        <f t="shared" si="5"/>
        <v>1.038108633045342</v>
      </c>
      <c r="R18" s="54">
        <f>'[1]3'!R17+'[1]9'!R17</f>
        <v>27941</v>
      </c>
      <c r="S18" s="45">
        <f t="shared" si="6"/>
        <v>1.2815279449320456</v>
      </c>
      <c r="T18" s="54">
        <f>'[1]3'!T17+'[1]9'!T17</f>
        <v>30897</v>
      </c>
      <c r="U18" s="45">
        <f t="shared" si="7"/>
        <v>1.229190254956425</v>
      </c>
      <c r="V18" s="58" t="s">
        <v>31</v>
      </c>
      <c r="W18" s="1"/>
      <c r="X18" s="41"/>
    </row>
    <row r="19" spans="2:24" ht="27.75" customHeight="1">
      <c r="B19" s="56">
        <v>19</v>
      </c>
      <c r="C19" s="59" t="s">
        <v>32</v>
      </c>
      <c r="D19" s="54">
        <f>'[1]3'!D18+'[1]9'!D18</f>
        <v>8385</v>
      </c>
      <c r="E19" s="45">
        <f t="shared" si="8"/>
        <v>0.18107495682598598</v>
      </c>
      <c r="F19" s="54">
        <f>'[1]3'!F18+'[1]9'!F18</f>
        <v>9508</v>
      </c>
      <c r="G19" s="45">
        <f t="shared" si="8"/>
        <v>0.2113887113359086</v>
      </c>
      <c r="H19" s="54">
        <f>'[1]3'!H18+'[1]9'!H18</f>
        <v>10526</v>
      </c>
      <c r="I19" s="45">
        <f t="shared" si="1"/>
        <v>0.21389309409386018</v>
      </c>
      <c r="J19" s="54">
        <f>'[1]3'!J18+'[1]9'!J18</f>
        <v>3500</v>
      </c>
      <c r="K19" s="45">
        <f t="shared" si="2"/>
        <v>0.15509715729067422</v>
      </c>
      <c r="L19" s="54">
        <f>'[1]3'!L18+'[1]9'!L18</f>
        <v>3970</v>
      </c>
      <c r="M19" s="45">
        <f t="shared" si="3"/>
        <v>0.17129885523175614</v>
      </c>
      <c r="N19" s="54">
        <f>'[1]3'!N18+'[1]9'!N18</f>
        <v>4398</v>
      </c>
      <c r="O19" s="45">
        <f t="shared" si="4"/>
        <v>0.18267578910291984</v>
      </c>
      <c r="P19" s="54">
        <f>'[1]3'!P18+'[1]9'!P18</f>
        <v>4885</v>
      </c>
      <c r="Q19" s="45">
        <f t="shared" si="5"/>
        <v>0.20576833728652852</v>
      </c>
      <c r="R19" s="54">
        <f>'[1]3'!R18+'[1]9'!R18</f>
        <v>5538</v>
      </c>
      <c r="S19" s="45">
        <f t="shared" si="6"/>
        <v>0.25400314086946313</v>
      </c>
      <c r="T19" s="54">
        <f>'[1]3'!T18+'[1]9'!T18</f>
        <v>6128</v>
      </c>
      <c r="U19" s="45">
        <f t="shared" si="7"/>
        <v>0.2437931799971833</v>
      </c>
      <c r="V19" s="58" t="s">
        <v>33</v>
      </c>
      <c r="W19" s="1"/>
      <c r="X19" s="41"/>
    </row>
    <row r="20" spans="2:24" ht="27.75" customHeight="1">
      <c r="B20" s="56">
        <v>20</v>
      </c>
      <c r="C20" s="57" t="s">
        <v>34</v>
      </c>
      <c r="D20" s="54">
        <f>'[1]3'!D19+'[1]9'!D19</f>
        <v>33680</v>
      </c>
      <c r="E20" s="45">
        <f t="shared" si="8"/>
        <v>0.7273231420273355</v>
      </c>
      <c r="F20" s="54">
        <f>'[1]3'!F19+'[1]9'!F19</f>
        <v>38193</v>
      </c>
      <c r="G20" s="45">
        <f t="shared" si="8"/>
        <v>0.8491343134257844</v>
      </c>
      <c r="H20" s="54">
        <f>'[1]3'!H19+'[1]9'!H19</f>
        <v>42283</v>
      </c>
      <c r="I20" s="45">
        <f t="shared" si="1"/>
        <v>0.8592097375613423</v>
      </c>
      <c r="J20" s="54">
        <f>'[1]3'!J19+'[1]9'!J19</f>
        <v>15950</v>
      </c>
      <c r="K20" s="45">
        <f t="shared" si="2"/>
        <v>0.7067999025103583</v>
      </c>
      <c r="L20" s="54">
        <f>'[1]3'!L19+'[1]9'!L19</f>
        <v>18089</v>
      </c>
      <c r="M20" s="45">
        <f t="shared" si="3"/>
        <v>0.7805100736239892</v>
      </c>
      <c r="N20" s="54">
        <f>'[1]3'!N19+'[1]9'!N19</f>
        <v>20042</v>
      </c>
      <c r="O20" s="45">
        <f t="shared" si="4"/>
        <v>0.8324666132789266</v>
      </c>
      <c r="P20" s="54">
        <f>'[1]3'!P19+'[1]9'!P19</f>
        <v>17730</v>
      </c>
      <c r="Q20" s="45">
        <f t="shared" si="5"/>
        <v>0.7468316520143604</v>
      </c>
      <c r="R20" s="54">
        <f>'[1]3'!R19+'[1]9'!R19</f>
        <v>20104</v>
      </c>
      <c r="S20" s="45">
        <f t="shared" si="6"/>
        <v>0.9220800187865089</v>
      </c>
      <c r="T20" s="54">
        <f>'[1]3'!T19+'[1]9'!T19</f>
        <v>22241</v>
      </c>
      <c r="U20" s="45">
        <f t="shared" si="7"/>
        <v>0.8848244315139285</v>
      </c>
      <c r="V20" s="58" t="s">
        <v>35</v>
      </c>
      <c r="W20" s="1"/>
      <c r="X20" s="41"/>
    </row>
    <row r="21" spans="2:24" ht="27.75" customHeight="1">
      <c r="B21" s="56">
        <v>21</v>
      </c>
      <c r="C21" s="57" t="s">
        <v>36</v>
      </c>
      <c r="D21" s="54">
        <f>'[1]3'!D20+'[1]9'!D20</f>
        <v>8302</v>
      </c>
      <c r="E21" s="45">
        <f t="shared" si="8"/>
        <v>0.17928256309711815</v>
      </c>
      <c r="F21" s="54">
        <f>'[1]3'!F20+'[1]9'!F20</f>
        <v>9414</v>
      </c>
      <c r="G21" s="45">
        <f t="shared" si="8"/>
        <v>0.20929883556123724</v>
      </c>
      <c r="H21" s="54">
        <f>'[1]3'!H20+'[1]9'!H20</f>
        <v>10422</v>
      </c>
      <c r="I21" s="45">
        <f t="shared" si="1"/>
        <v>0.21177976692439776</v>
      </c>
      <c r="J21" s="54">
        <f>'[1]3'!J20+'[1]9'!J20</f>
        <v>6318</v>
      </c>
      <c r="K21" s="45">
        <f t="shared" si="2"/>
        <v>0.2799725256464228</v>
      </c>
      <c r="L21" s="54">
        <f>'[1]3'!L20+'[1]9'!L20</f>
        <v>7166</v>
      </c>
      <c r="M21" s="45">
        <f t="shared" si="3"/>
        <v>0.3092009059422581</v>
      </c>
      <c r="N21" s="54">
        <f>'[1]3'!N20+'[1]9'!N20</f>
        <v>7940</v>
      </c>
      <c r="O21" s="45">
        <f t="shared" si="4"/>
        <v>0.3297966724595688</v>
      </c>
      <c r="P21" s="54">
        <f>'[1]3'!P20+'[1]9'!P20</f>
        <v>1984</v>
      </c>
      <c r="Q21" s="45">
        <f t="shared" si="5"/>
        <v>0.08357100945270676</v>
      </c>
      <c r="R21" s="54">
        <f>'[1]3'!R20+'[1]9'!R20</f>
        <v>2248</v>
      </c>
      <c r="S21" s="45">
        <f t="shared" si="6"/>
        <v>0.10310564475885754</v>
      </c>
      <c r="T21" s="54">
        <f>'[1]3'!T20+'[1]9'!T20</f>
        <v>2482</v>
      </c>
      <c r="U21" s="45">
        <f t="shared" si="7"/>
        <v>0.09874260325603933</v>
      </c>
      <c r="V21" s="58" t="s">
        <v>37</v>
      </c>
      <c r="W21" s="1"/>
      <c r="X21" s="41"/>
    </row>
    <row r="22" spans="2:24" ht="27.75" customHeight="1">
      <c r="B22" s="56">
        <v>22</v>
      </c>
      <c r="C22" s="57" t="s">
        <v>38</v>
      </c>
      <c r="D22" s="54">
        <f>'[1]3'!D21+'[1]9'!D21</f>
        <v>15274</v>
      </c>
      <c r="E22" s="45">
        <f t="shared" si="8"/>
        <v>0.3298436363220167</v>
      </c>
      <c r="F22" s="54">
        <f>'[1]3'!F21+'[1]9'!F21</f>
        <v>14319</v>
      </c>
      <c r="G22" s="45">
        <f t="shared" si="8"/>
        <v>0.31835033210127006</v>
      </c>
      <c r="H22" s="54">
        <f>'[1]3'!H21+'[1]9'!H21</f>
        <v>19876</v>
      </c>
      <c r="I22" s="45">
        <f t="shared" si="1"/>
        <v>0.403889334809953</v>
      </c>
      <c r="J22" s="54">
        <f>'[1]3'!J21+'[1]9'!J21</f>
        <v>8010</v>
      </c>
      <c r="K22" s="45">
        <f t="shared" si="2"/>
        <v>0.3549509228280859</v>
      </c>
      <c r="L22" s="54">
        <f>'[1]3'!L21+'[1]9'!L21</f>
        <v>8634</v>
      </c>
      <c r="M22" s="45">
        <f t="shared" si="3"/>
        <v>0.3725426488843785</v>
      </c>
      <c r="N22" s="54">
        <f>'[1]3'!N21+'[1]9'!N21</f>
        <v>10665</v>
      </c>
      <c r="O22" s="45">
        <f t="shared" si="4"/>
        <v>0.442982558158854</v>
      </c>
      <c r="P22" s="54">
        <f>'[1]3'!P21+'[1]9'!P21</f>
        <v>7264</v>
      </c>
      <c r="Q22" s="45">
        <f t="shared" si="5"/>
        <v>0.3059777281574909</v>
      </c>
      <c r="R22" s="54">
        <f>'[1]3'!R21+'[1]9'!R21</f>
        <v>5685</v>
      </c>
      <c r="S22" s="45">
        <f t="shared" si="6"/>
        <v>0.2607453694190859</v>
      </c>
      <c r="T22" s="54">
        <f>'[1]3'!T21+'[1]9'!T21</f>
        <v>9211</v>
      </c>
      <c r="U22" s="45">
        <f t="shared" si="7"/>
        <v>0.36644565616090985</v>
      </c>
      <c r="V22" s="58" t="s">
        <v>39</v>
      </c>
      <c r="W22" s="1"/>
      <c r="X22" s="41"/>
    </row>
    <row r="23" spans="2:24" ht="27.75" customHeight="1">
      <c r="B23" s="56">
        <v>23</v>
      </c>
      <c r="C23" s="57" t="s">
        <v>40</v>
      </c>
      <c r="D23" s="54">
        <f>'[1]3'!D22+'[1]9'!D22</f>
        <v>1020275</v>
      </c>
      <c r="E23" s="45">
        <f t="shared" si="8"/>
        <v>22.032945924345004</v>
      </c>
      <c r="F23" s="54">
        <f>'[1]3'!F22+'[1]9'!F22</f>
        <v>901340</v>
      </c>
      <c r="G23" s="45">
        <f t="shared" si="8"/>
        <v>20.039240752577605</v>
      </c>
      <c r="H23" s="54">
        <f>'[1]3'!H22+'[1]9'!H22</f>
        <v>838216</v>
      </c>
      <c r="I23" s="45">
        <f t="shared" si="1"/>
        <v>17.032929294981862</v>
      </c>
      <c r="J23" s="54">
        <f>'[1]3'!J22+'[1]9'!J22</f>
        <v>1002544</v>
      </c>
      <c r="K23" s="45">
        <f t="shared" si="2"/>
        <v>44.426206988234775</v>
      </c>
      <c r="L23" s="54">
        <f>'[1]3'!L22+'[1]9'!L22</f>
        <v>876765</v>
      </c>
      <c r="M23" s="45">
        <f t="shared" si="3"/>
        <v>37.83094226883392</v>
      </c>
      <c r="N23" s="54">
        <f>'[1]3'!N22+'[1]9'!N22</f>
        <v>820633</v>
      </c>
      <c r="O23" s="45">
        <f t="shared" si="4"/>
        <v>34.08589832626112</v>
      </c>
      <c r="P23" s="54">
        <f>'[1]3'!P22+'[1]9'!P22</f>
        <v>17731</v>
      </c>
      <c r="Q23" s="45">
        <f t="shared" si="5"/>
        <v>0.7468737744989635</v>
      </c>
      <c r="R23" s="54">
        <f>'[1]3'!R22+'[1]9'!R22</f>
        <v>24575</v>
      </c>
      <c r="S23" s="45">
        <f t="shared" si="6"/>
        <v>1.1271446707957846</v>
      </c>
      <c r="T23" s="54">
        <f>'[1]3'!T22+'[1]9'!T22</f>
        <v>17583</v>
      </c>
      <c r="U23" s="45">
        <f t="shared" si="7"/>
        <v>0.6995129706087588</v>
      </c>
      <c r="V23" s="58" t="s">
        <v>41</v>
      </c>
      <c r="W23" s="1"/>
      <c r="X23" s="41"/>
    </row>
    <row r="24" spans="2:24" ht="27.75" customHeight="1">
      <c r="B24" s="56">
        <v>24</v>
      </c>
      <c r="C24" s="57" t="s">
        <v>42</v>
      </c>
      <c r="D24" s="54">
        <f>'[1]3'!D23+'[1]9'!D23</f>
        <v>21159</v>
      </c>
      <c r="E24" s="45">
        <f t="shared" si="8"/>
        <v>0.4569308302302967</v>
      </c>
      <c r="F24" s="54">
        <f>'[1]3'!F23+'[1]9'!F23</f>
        <v>23994</v>
      </c>
      <c r="G24" s="45">
        <f t="shared" si="8"/>
        <v>0.5334519078453714</v>
      </c>
      <c r="H24" s="54">
        <f>'[1]3'!H23+'[1]9'!H23</f>
        <v>26564</v>
      </c>
      <c r="I24" s="45">
        <f t="shared" si="1"/>
        <v>0.5397925281692287</v>
      </c>
      <c r="J24" s="54">
        <f>'[1]3'!J23+'[1]9'!J23</f>
        <v>12780</v>
      </c>
      <c r="K24" s="45">
        <f t="shared" si="2"/>
        <v>0.566326191478519</v>
      </c>
      <c r="L24" s="54">
        <f>'[1]3'!L23+'[1]9'!L23</f>
        <v>14494</v>
      </c>
      <c r="M24" s="45">
        <f t="shared" si="3"/>
        <v>0.6253918407378019</v>
      </c>
      <c r="N24" s="54">
        <f>'[1]3'!N23+'[1]9'!N23</f>
        <v>16059</v>
      </c>
      <c r="O24" s="45">
        <f t="shared" si="4"/>
        <v>0.6670283076861732</v>
      </c>
      <c r="P24" s="54">
        <f>'[1]3'!P23+'[1]9'!P23</f>
        <v>8379</v>
      </c>
      <c r="Q24" s="45">
        <f t="shared" si="5"/>
        <v>0.3529442984900353</v>
      </c>
      <c r="R24" s="54">
        <f>'[1]3'!R23+'[1]9'!R23</f>
        <v>9500</v>
      </c>
      <c r="S24" s="45">
        <f t="shared" si="6"/>
        <v>0.43572225320691577</v>
      </c>
      <c r="T24" s="54">
        <f>'[1]3'!T23+'[1]9'!T23</f>
        <v>10505</v>
      </c>
      <c r="U24" s="45">
        <f t="shared" si="7"/>
        <v>0.41792548235483207</v>
      </c>
      <c r="V24" s="58" t="s">
        <v>43</v>
      </c>
      <c r="W24" s="1"/>
      <c r="X24" s="41"/>
    </row>
    <row r="25" spans="2:24" ht="27.75" customHeight="1">
      <c r="B25" s="56">
        <v>25</v>
      </c>
      <c r="C25" s="57" t="s">
        <v>44</v>
      </c>
      <c r="D25" s="54">
        <f>'[1]3'!D24+'[1]9'!D24</f>
        <v>77662</v>
      </c>
      <c r="E25" s="45">
        <f t="shared" si="8"/>
        <v>1.677119057485954</v>
      </c>
      <c r="F25" s="54">
        <f>'[1]3'!F24+'[1]9'!F24</f>
        <v>88067</v>
      </c>
      <c r="G25" s="45">
        <f t="shared" si="8"/>
        <v>1.9579690409359976</v>
      </c>
      <c r="H25" s="54">
        <f>'[1]3'!H24+'[1]9'!H24</f>
        <v>97499</v>
      </c>
      <c r="I25" s="45">
        <f t="shared" si="1"/>
        <v>1.9812239009174686</v>
      </c>
      <c r="J25" s="54">
        <f>'[1]3'!J24+'[1]9'!J24</f>
        <v>49709</v>
      </c>
      <c r="K25" s="45">
        <f t="shared" si="2"/>
        <v>2.2027784547891787</v>
      </c>
      <c r="L25" s="54">
        <f>'[1]3'!L24+'[1]9'!L24</f>
        <v>56376</v>
      </c>
      <c r="M25" s="45">
        <f t="shared" si="3"/>
        <v>2.4325300409434467</v>
      </c>
      <c r="N25" s="54">
        <f>'[1]3'!N24+'[1]9'!N24</f>
        <v>62465</v>
      </c>
      <c r="O25" s="45">
        <f t="shared" si="4"/>
        <v>2.594552789066368</v>
      </c>
      <c r="P25" s="54">
        <f>'[1]3'!P24+'[1]9'!P24</f>
        <v>27953</v>
      </c>
      <c r="Q25" s="45">
        <f t="shared" si="5"/>
        <v>1.1774498121126573</v>
      </c>
      <c r="R25" s="54">
        <f>'[1]3'!R24+'[1]9'!R24</f>
        <v>31691</v>
      </c>
      <c r="S25" s="45">
        <f t="shared" si="6"/>
        <v>1.4535235711979335</v>
      </c>
      <c r="T25" s="54">
        <f>'[1]3'!T24+'[1]9'!T24</f>
        <v>35034</v>
      </c>
      <c r="U25" s="45">
        <f t="shared" si="7"/>
        <v>1.3937745215439492</v>
      </c>
      <c r="V25" s="58" t="s">
        <v>45</v>
      </c>
      <c r="W25" s="1"/>
      <c r="X25" s="41"/>
    </row>
    <row r="26" spans="2:24" ht="27.75" customHeight="1">
      <c r="B26" s="56">
        <v>26</v>
      </c>
      <c r="C26" s="59" t="s">
        <v>46</v>
      </c>
      <c r="D26" s="54">
        <f>'[1]3'!D25+'[1]9'!D25</f>
        <v>98106</v>
      </c>
      <c r="E26" s="45">
        <f t="shared" si="8"/>
        <v>2.118609387521787</v>
      </c>
      <c r="F26" s="54">
        <f>'[1]3'!F25+'[1]9'!F25</f>
        <v>112948</v>
      </c>
      <c r="G26" s="45">
        <f t="shared" si="8"/>
        <v>2.5111413723147042</v>
      </c>
      <c r="H26" s="54">
        <f>'[1]3'!H25+'[1]9'!H25</f>
        <v>145953</v>
      </c>
      <c r="I26" s="45">
        <f t="shared" si="1"/>
        <v>2.965831157351432</v>
      </c>
      <c r="J26" s="54">
        <f>'[1]3'!J25+'[1]9'!J25</f>
        <v>59565</v>
      </c>
      <c r="K26" s="45">
        <f t="shared" si="2"/>
        <v>2.639532049719717</v>
      </c>
      <c r="L26" s="54">
        <f>'[1]3'!L25+'[1]9'!L25</f>
        <v>74074</v>
      </c>
      <c r="M26" s="45">
        <f t="shared" si="3"/>
        <v>3.1961691190017896</v>
      </c>
      <c r="N26" s="54">
        <f>'[1]3'!N25+'[1]9'!N25</f>
        <v>78107</v>
      </c>
      <c r="O26" s="45">
        <f t="shared" si="4"/>
        <v>3.2442605410326872</v>
      </c>
      <c r="P26" s="54">
        <f>'[1]3'!P25+'[1]9'!P25</f>
        <v>38541</v>
      </c>
      <c r="Q26" s="45">
        <f t="shared" si="5"/>
        <v>1.6234426790911147</v>
      </c>
      <c r="R26" s="54">
        <f>'[1]3'!R25+'[1]9'!R25</f>
        <v>38874</v>
      </c>
      <c r="S26" s="45">
        <f t="shared" si="6"/>
        <v>1.7829754601226993</v>
      </c>
      <c r="T26" s="54">
        <f>'[1]3'!T25+'[1]9'!T25</f>
        <v>67846</v>
      </c>
      <c r="U26" s="45">
        <f t="shared" si="7"/>
        <v>2.699150145249494</v>
      </c>
      <c r="V26" s="58" t="s">
        <v>47</v>
      </c>
      <c r="W26" s="1"/>
      <c r="X26" s="41"/>
    </row>
    <row r="27" spans="2:24" ht="27.75" customHeight="1">
      <c r="B27" s="56">
        <v>27</v>
      </c>
      <c r="C27" s="60" t="s">
        <v>48</v>
      </c>
      <c r="D27" s="54">
        <f>'[1]3'!D26+'[1]9'!D26</f>
        <v>616</v>
      </c>
      <c r="E27" s="45">
        <f t="shared" si="8"/>
        <v>0.013302584782922764</v>
      </c>
      <c r="F27" s="54">
        <f>'[1]3'!F26+'[1]9'!F26</f>
        <v>699</v>
      </c>
      <c r="G27" s="45">
        <f t="shared" si="8"/>
        <v>0.01554067198399244</v>
      </c>
      <c r="H27" s="54">
        <f>'[1]3'!H26+'[1]9'!H26</f>
        <v>774</v>
      </c>
      <c r="I27" s="45">
        <f t="shared" si="1"/>
        <v>0.015728031049653028</v>
      </c>
      <c r="J27" s="54">
        <f>'[1]3'!J26+'[1]9'!J26</f>
        <v>396</v>
      </c>
      <c r="K27" s="45">
        <f t="shared" si="2"/>
        <v>0.017548135510601998</v>
      </c>
      <c r="L27" s="54">
        <f>'[1]3'!L26+'[1]9'!L26</f>
        <v>449</v>
      </c>
      <c r="M27" s="45">
        <f t="shared" si="3"/>
        <v>0.019373598488427835</v>
      </c>
      <c r="N27" s="54">
        <f>'[1]3'!N26+'[1]9'!N26</f>
        <v>498</v>
      </c>
      <c r="O27" s="45">
        <f t="shared" si="4"/>
        <v>0.020684980212199652</v>
      </c>
      <c r="P27" s="54">
        <f>'[1]3'!P26+'[1]9'!P26</f>
        <v>220</v>
      </c>
      <c r="Q27" s="45">
        <f t="shared" si="5"/>
        <v>0.009266946612699339</v>
      </c>
      <c r="R27" s="54">
        <f>'[1]3'!R26+'[1]9'!R26</f>
        <v>250</v>
      </c>
      <c r="S27" s="45">
        <f t="shared" si="6"/>
        <v>0.01146637508439252</v>
      </c>
      <c r="T27" s="54">
        <f>'[1]3'!T26+'[1]9'!T26</f>
        <v>276</v>
      </c>
      <c r="U27" s="45">
        <f t="shared" si="7"/>
        <v>0.010980241135643373</v>
      </c>
      <c r="V27" s="58" t="s">
        <v>49</v>
      </c>
      <c r="W27" s="1"/>
      <c r="X27" s="41"/>
    </row>
    <row r="28" spans="2:24" ht="27.75" customHeight="1">
      <c r="B28" s="56">
        <v>28</v>
      </c>
      <c r="C28" s="57" t="s">
        <v>50</v>
      </c>
      <c r="D28" s="54">
        <f>'[1]3'!D27+'[1]9'!D27</f>
        <v>142683</v>
      </c>
      <c r="E28" s="45">
        <f t="shared" si="8"/>
        <v>3.081254390554819</v>
      </c>
      <c r="F28" s="54">
        <f>'[1]3'!F27+'[1]9'!F27</f>
        <v>161793</v>
      </c>
      <c r="G28" s="45">
        <f t="shared" si="8"/>
        <v>3.597098629908568</v>
      </c>
      <c r="H28" s="54">
        <f>'[1]3'!H27+'[1]9'!H27</f>
        <v>179135</v>
      </c>
      <c r="I28" s="45">
        <f t="shared" si="1"/>
        <v>3.64010444713126</v>
      </c>
      <c r="J28" s="54">
        <f>'[1]3'!J27+'[1]9'!J27</f>
        <v>82583</v>
      </c>
      <c r="K28" s="45">
        <f t="shared" si="2"/>
        <v>3.6595395830102144</v>
      </c>
      <c r="L28" s="54">
        <f>'[1]3'!L27+'[1]9'!L27</f>
        <v>93662</v>
      </c>
      <c r="M28" s="45">
        <f t="shared" si="3"/>
        <v>4.041358533681799</v>
      </c>
      <c r="N28" s="54">
        <f>'[1]3'!N27+'[1]9'!N27</f>
        <v>103784</v>
      </c>
      <c r="O28" s="45">
        <f t="shared" si="4"/>
        <v>4.310783105106283</v>
      </c>
      <c r="P28" s="54">
        <f>'[1]3'!P27+'[1]9'!P27</f>
        <v>60100</v>
      </c>
      <c r="Q28" s="45">
        <f t="shared" si="5"/>
        <v>2.531561324651047</v>
      </c>
      <c r="R28" s="54">
        <f>'[1]3'!R27+'[1]9'!R27</f>
        <v>68131</v>
      </c>
      <c r="S28" s="45">
        <f t="shared" si="6"/>
        <v>3.1248624034989874</v>
      </c>
      <c r="T28" s="54">
        <f>'[1]3'!T27+'[1]9'!T27</f>
        <v>75351</v>
      </c>
      <c r="U28" s="45">
        <f t="shared" si="7"/>
        <v>2.997725180477768</v>
      </c>
      <c r="V28" s="58" t="s">
        <v>51</v>
      </c>
      <c r="W28" s="1"/>
      <c r="X28" s="41"/>
    </row>
    <row r="29" spans="2:24" ht="27.75" customHeight="1">
      <c r="B29" s="56">
        <v>29</v>
      </c>
      <c r="C29" s="57" t="s">
        <v>52</v>
      </c>
      <c r="D29" s="54">
        <f>'[1]3'!D28+'[1]9'!D28</f>
        <v>1631</v>
      </c>
      <c r="E29" s="45">
        <f t="shared" si="8"/>
        <v>0.03522161652751141</v>
      </c>
      <c r="F29" s="54">
        <f>'[1]3'!F28+'[1]9'!F28</f>
        <v>1850</v>
      </c>
      <c r="G29" s="45">
        <f t="shared" si="8"/>
        <v>0.041130533863213185</v>
      </c>
      <c r="H29" s="54">
        <f>'[1]3'!H28+'[1]9'!H28</f>
        <v>2048</v>
      </c>
      <c r="I29" s="45">
        <f t="shared" si="1"/>
        <v>0.0416162888755677</v>
      </c>
      <c r="J29" s="54">
        <f>'[1]3'!J28+'[1]9'!J28</f>
        <v>1073</v>
      </c>
      <c r="K29" s="45">
        <f t="shared" si="2"/>
        <v>0.047548357077969554</v>
      </c>
      <c r="L29" s="54">
        <f>'[1]3'!L28+'[1]9'!L28</f>
        <v>1217</v>
      </c>
      <c r="M29" s="45">
        <f t="shared" si="3"/>
        <v>0.05251151305215295</v>
      </c>
      <c r="N29" s="54">
        <f>'[1]3'!N28+'[1]9'!N28</f>
        <v>1349</v>
      </c>
      <c r="O29" s="45">
        <f t="shared" si="4"/>
        <v>0.05603220543425167</v>
      </c>
      <c r="P29" s="54">
        <f>'[1]3'!P28+'[1]9'!P28</f>
        <v>558</v>
      </c>
      <c r="Q29" s="45">
        <f t="shared" si="5"/>
        <v>0.023504346408573778</v>
      </c>
      <c r="R29" s="54">
        <f>'[1]3'!R28+'[1]9'!R28</f>
        <v>633</v>
      </c>
      <c r="S29" s="45">
        <f t="shared" si="6"/>
        <v>0.02903286171368186</v>
      </c>
      <c r="T29" s="54">
        <f>'[1]3'!T28+'[1]9'!T28</f>
        <v>699</v>
      </c>
      <c r="U29" s="45">
        <f t="shared" si="7"/>
        <v>0.02780865418048811</v>
      </c>
      <c r="V29" s="58" t="s">
        <v>53</v>
      </c>
      <c r="W29" s="1"/>
      <c r="X29" s="41"/>
    </row>
    <row r="30" spans="2:24" ht="27.75" customHeight="1">
      <c r="B30" s="56">
        <v>31</v>
      </c>
      <c r="C30" s="57" t="s">
        <v>54</v>
      </c>
      <c r="D30" s="54">
        <f>'[1]3'!D29+'[1]9'!D29</f>
        <v>1923</v>
      </c>
      <c r="E30" s="45">
        <f t="shared" si="8"/>
        <v>0.04152738723629947</v>
      </c>
      <c r="F30" s="54">
        <f>'[1]3'!F29+'[1]9'!F29</f>
        <v>2180</v>
      </c>
      <c r="G30" s="45">
        <f t="shared" si="8"/>
        <v>0.04846733179557013</v>
      </c>
      <c r="H30" s="54">
        <f>'[1]3'!H29+'[1]9'!H29</f>
        <v>2414</v>
      </c>
      <c r="I30" s="45">
        <f t="shared" si="1"/>
        <v>0.04905357487579123</v>
      </c>
      <c r="J30" s="54">
        <f>'[1]3'!J29+'[1]9'!J29</f>
        <v>799</v>
      </c>
      <c r="K30" s="45">
        <f t="shared" si="2"/>
        <v>0.03540646533578535</v>
      </c>
      <c r="L30" s="54">
        <f>'[1]3'!L29+'[1]9'!L29</f>
        <v>906</v>
      </c>
      <c r="M30" s="45">
        <f t="shared" si="3"/>
        <v>0.03909238358689447</v>
      </c>
      <c r="N30" s="54">
        <f>'[1]3'!N29+'[1]9'!N29</f>
        <v>1004</v>
      </c>
      <c r="O30" s="45">
        <f t="shared" si="4"/>
        <v>0.0417022492631495</v>
      </c>
      <c r="P30" s="54">
        <f>'[1]3'!P29+'[1]9'!P29</f>
        <v>1124</v>
      </c>
      <c r="Q30" s="45">
        <f t="shared" si="5"/>
        <v>0.04734567269397299</v>
      </c>
      <c r="R30" s="54">
        <f>'[1]3'!R29+'[1]9'!R29</f>
        <v>1274</v>
      </c>
      <c r="S30" s="45">
        <f t="shared" si="6"/>
        <v>0.05843264743006428</v>
      </c>
      <c r="T30" s="54">
        <f>'[1]3'!T29+'[1]9'!T29</f>
        <v>1410</v>
      </c>
      <c r="U30" s="45">
        <f t="shared" si="7"/>
        <v>0.05609471014948245</v>
      </c>
      <c r="V30" s="58" t="s">
        <v>55</v>
      </c>
      <c r="W30" s="1"/>
      <c r="X30" s="41"/>
    </row>
    <row r="31" spans="2:24" ht="27.75" customHeight="1">
      <c r="B31" s="56">
        <v>33</v>
      </c>
      <c r="C31" s="57" t="s">
        <v>56</v>
      </c>
      <c r="D31" s="61">
        <f>'[1]3'!D30</f>
        <v>27</v>
      </c>
      <c r="E31" s="45">
        <f t="shared" si="8"/>
        <v>0.000583067839511225</v>
      </c>
      <c r="F31" s="61">
        <f>'[1]3'!F30</f>
        <v>30</v>
      </c>
      <c r="G31" s="45">
        <f t="shared" si="8"/>
        <v>0.0006669816302142679</v>
      </c>
      <c r="H31" s="61">
        <f>'[1]3'!H30</f>
        <v>34</v>
      </c>
      <c r="I31" s="45">
        <f t="shared" si="1"/>
        <v>0.0006908954207857919</v>
      </c>
      <c r="J31" s="61">
        <f>'[1]3'!J30</f>
        <v>11</v>
      </c>
      <c r="K31" s="45">
        <f t="shared" si="2"/>
        <v>0.0004874482086278333</v>
      </c>
      <c r="L31" s="61">
        <f>'[1]3'!L30</f>
        <v>12</v>
      </c>
      <c r="M31" s="45">
        <f t="shared" si="3"/>
        <v>0.000517779915058205</v>
      </c>
      <c r="N31" s="61">
        <f>'[1]3'!N30</f>
        <v>13</v>
      </c>
      <c r="O31" s="45">
        <f t="shared" si="4"/>
        <v>0.0005399693629690673</v>
      </c>
      <c r="P31" s="61">
        <f>'[1]3'!P30</f>
        <v>16</v>
      </c>
      <c r="Q31" s="45">
        <f t="shared" si="5"/>
        <v>0.000673959753650861</v>
      </c>
      <c r="R31" s="61">
        <f>'[1]3'!R30</f>
        <v>18</v>
      </c>
      <c r="S31" s="45">
        <f t="shared" si="6"/>
        <v>0.0008255790060762615</v>
      </c>
      <c r="T31" s="61">
        <f>'[1]3'!T30</f>
        <v>21</v>
      </c>
      <c r="U31" s="45">
        <f t="shared" si="7"/>
        <v>0.0008354531298859089</v>
      </c>
      <c r="V31" s="58" t="s">
        <v>57</v>
      </c>
      <c r="W31" s="1"/>
      <c r="X31" s="41"/>
    </row>
    <row r="32" spans="2:24" ht="27.75" customHeight="1">
      <c r="B32" s="56">
        <v>34</v>
      </c>
      <c r="C32" s="57" t="s">
        <v>58</v>
      </c>
      <c r="D32" s="61">
        <f>'[1]3'!D31+'[1]9'!D30</f>
        <v>172</v>
      </c>
      <c r="E32" s="45">
        <f t="shared" si="8"/>
        <v>0.003714358088738174</v>
      </c>
      <c r="F32" s="61">
        <f>'[1]3'!F31+'[1]9'!F30</f>
        <v>195</v>
      </c>
      <c r="G32" s="45">
        <f t="shared" si="8"/>
        <v>0.004335380596392741</v>
      </c>
      <c r="H32" s="61">
        <f>'[1]3'!H31+'[1]9'!H30</f>
        <v>216</v>
      </c>
      <c r="I32" s="45">
        <f t="shared" si="1"/>
        <v>0.004389217967345031</v>
      </c>
      <c r="J32" s="61">
        <f>'[1]3'!J31+'[1]9'!J30</f>
        <v>103</v>
      </c>
      <c r="K32" s="45">
        <f t="shared" si="2"/>
        <v>0.004564287771696984</v>
      </c>
      <c r="L32" s="61">
        <f>'[1]3'!L31+'[1]9'!L30</f>
        <v>117</v>
      </c>
      <c r="M32" s="45">
        <f t="shared" si="3"/>
        <v>0.005048354171817498</v>
      </c>
      <c r="N32" s="61">
        <f>'[1]3'!N31+'[1]9'!N30</f>
        <v>130</v>
      </c>
      <c r="O32" s="45">
        <f t="shared" si="4"/>
        <v>0.0053996936296906725</v>
      </c>
      <c r="P32" s="61">
        <f>'[1]3'!P31+'[1]9'!P30</f>
        <v>69</v>
      </c>
      <c r="Q32" s="45">
        <f t="shared" si="5"/>
        <v>0.0029064514376193383</v>
      </c>
      <c r="R32" s="61">
        <f>'[1]3'!R31+'[1]9'!R30</f>
        <v>78</v>
      </c>
      <c r="S32" s="45">
        <f t="shared" si="6"/>
        <v>0.0035775090263304664</v>
      </c>
      <c r="T32" s="61">
        <f>'[1]3'!T31+'[1]9'!T30</f>
        <v>86</v>
      </c>
      <c r="U32" s="45">
        <f t="shared" si="7"/>
        <v>0.0034213794842946747</v>
      </c>
      <c r="V32" s="58" t="s">
        <v>59</v>
      </c>
      <c r="W32" s="1"/>
      <c r="X32" s="41"/>
    </row>
    <row r="33" spans="2:24" ht="27.75" customHeight="1">
      <c r="B33" s="56">
        <v>35</v>
      </c>
      <c r="C33" s="57" t="s">
        <v>60</v>
      </c>
      <c r="D33" s="61">
        <f>'[1]3'!D32+'[1]9'!D31</f>
        <v>1109</v>
      </c>
      <c r="E33" s="45">
        <f t="shared" si="8"/>
        <v>0.02394897163029439</v>
      </c>
      <c r="F33" s="61">
        <f>'[1]3'!F32+'[1]9'!F31</f>
        <v>1257</v>
      </c>
      <c r="G33" s="45">
        <f t="shared" si="8"/>
        <v>0.027946530305977824</v>
      </c>
      <c r="H33" s="61">
        <f>'[1]3'!H32+'[1]9'!H31</f>
        <v>1392</v>
      </c>
      <c r="I33" s="45">
        <f t="shared" si="1"/>
        <v>0.028286071345112424</v>
      </c>
      <c r="J33" s="61">
        <f>'[1]3'!J32+'[1]9'!J31</f>
        <v>400</v>
      </c>
      <c r="K33" s="45">
        <f t="shared" si="2"/>
        <v>0.017725389404648483</v>
      </c>
      <c r="L33" s="61">
        <f>'[1]3'!L32+'[1]9'!L31</f>
        <v>453</v>
      </c>
      <c r="M33" s="45">
        <f t="shared" si="3"/>
        <v>0.019546191793447236</v>
      </c>
      <c r="N33" s="61">
        <f>'[1]3'!N32+'[1]9'!N31</f>
        <v>502</v>
      </c>
      <c r="O33" s="45">
        <f t="shared" si="4"/>
        <v>0.02085112463157475</v>
      </c>
      <c r="P33" s="61">
        <f>'[1]3'!P32+'[1]9'!P31</f>
        <v>709</v>
      </c>
      <c r="Q33" s="45">
        <f t="shared" si="5"/>
        <v>0.029864841583653778</v>
      </c>
      <c r="R33" s="61">
        <f>'[1]3'!R32+'[1]9'!R31</f>
        <v>804</v>
      </c>
      <c r="S33" s="45">
        <f t="shared" si="6"/>
        <v>0.036875862271406344</v>
      </c>
      <c r="T33" s="61">
        <f>'[1]3'!T32+'[1]9'!T31</f>
        <v>890</v>
      </c>
      <c r="U33" s="45">
        <f t="shared" si="7"/>
        <v>0.035407299314212326</v>
      </c>
      <c r="V33" s="58" t="s">
        <v>61</v>
      </c>
      <c r="W33" s="1"/>
      <c r="X33" s="41"/>
    </row>
    <row r="34" spans="2:24" ht="27.75" customHeight="1">
      <c r="B34" s="56">
        <v>36</v>
      </c>
      <c r="C34" s="57" t="s">
        <v>62</v>
      </c>
      <c r="D34" s="61">
        <f>'[1]3'!D33+'[1]9'!D32</f>
        <v>31683</v>
      </c>
      <c r="E34" s="45">
        <f t="shared" si="8"/>
        <v>0.6841977170086719</v>
      </c>
      <c r="F34" s="61">
        <f>'[1]3'!F33+'[1]9'!F32</f>
        <v>35928</v>
      </c>
      <c r="G34" s="45">
        <f t="shared" si="8"/>
        <v>0.7987772003446072</v>
      </c>
      <c r="H34" s="61">
        <f>'[1]3'!H33+'[1]9'!H32</f>
        <v>39775</v>
      </c>
      <c r="I34" s="45">
        <f t="shared" si="1"/>
        <v>0.8082460400516139</v>
      </c>
      <c r="J34" s="61">
        <f>'[1]3'!J33+'[1]9'!J32</f>
        <v>15074</v>
      </c>
      <c r="K34" s="45">
        <f t="shared" si="2"/>
        <v>0.6679812997141781</v>
      </c>
      <c r="L34" s="61">
        <f>'[1]3'!L33+'[1]9'!L32</f>
        <v>17096</v>
      </c>
      <c r="M34" s="45">
        <f t="shared" si="3"/>
        <v>0.7376637856529227</v>
      </c>
      <c r="N34" s="61">
        <f>'[1]3'!N33+'[1]9'!N32</f>
        <v>18942</v>
      </c>
      <c r="O34" s="45">
        <f t="shared" si="4"/>
        <v>0.7867768979507748</v>
      </c>
      <c r="P34" s="61">
        <f>'[1]3'!P33+'[1]9'!P32</f>
        <v>16609</v>
      </c>
      <c r="Q34" s="45">
        <f t="shared" si="5"/>
        <v>0.6996123467741969</v>
      </c>
      <c r="R34" s="61">
        <f>'[1]3'!R33+'[1]9'!R32</f>
        <v>18832</v>
      </c>
      <c r="S34" s="45">
        <f t="shared" si="6"/>
        <v>0.8637391023571197</v>
      </c>
      <c r="T34" s="61">
        <f>'[1]3'!T33+'[1]9'!T32</f>
        <v>20833</v>
      </c>
      <c r="U34" s="45">
        <f t="shared" si="7"/>
        <v>0.8288092883291971</v>
      </c>
      <c r="V34" s="58" t="s">
        <v>63</v>
      </c>
      <c r="W34" s="1"/>
      <c r="X34" s="41"/>
    </row>
    <row r="35" spans="2:24" ht="27.75" customHeight="1">
      <c r="B35" s="62">
        <v>37</v>
      </c>
      <c r="C35" s="63" t="s">
        <v>64</v>
      </c>
      <c r="D35" s="61">
        <f>'[1]3'!D34+'[1]9'!D33</f>
        <v>151</v>
      </c>
      <c r="E35" s="45">
        <f t="shared" si="8"/>
        <v>0.0032608608802294436</v>
      </c>
      <c r="F35" s="61">
        <f>'[1]3'!F34+'[1]9'!F33</f>
        <v>171</v>
      </c>
      <c r="G35" s="45">
        <f t="shared" si="8"/>
        <v>0.0038017952922213267</v>
      </c>
      <c r="H35" s="61">
        <f>'[1]3'!H34+'[1]9'!H33</f>
        <v>189</v>
      </c>
      <c r="I35" s="45">
        <f t="shared" si="1"/>
        <v>0.0038405657214269024</v>
      </c>
      <c r="J35" s="61">
        <f>'[1]3'!J34+'[1]9'!J33</f>
        <v>107</v>
      </c>
      <c r="K35" s="45">
        <f t="shared" si="2"/>
        <v>0.004741541665743469</v>
      </c>
      <c r="L35" s="61">
        <f>'[1]3'!L34+'[1]9'!L33</f>
        <v>121</v>
      </c>
      <c r="M35" s="45">
        <f t="shared" si="3"/>
        <v>0.0052209474768369</v>
      </c>
      <c r="N35" s="61">
        <f>'[1]3'!N34+'[1]9'!N33</f>
        <v>134</v>
      </c>
      <c r="O35" s="45">
        <f t="shared" si="4"/>
        <v>0.005565838049065771</v>
      </c>
      <c r="P35" s="61">
        <f>'[1]3'!P34+'[1]9'!P33</f>
        <v>44</v>
      </c>
      <c r="Q35" s="45">
        <f t="shared" si="5"/>
        <v>0.0018533893225398679</v>
      </c>
      <c r="R35" s="61">
        <f>'[1]3'!R34+'[1]9'!R33</f>
        <v>50</v>
      </c>
      <c r="S35" s="45">
        <f t="shared" si="6"/>
        <v>0.002293275016878504</v>
      </c>
      <c r="T35" s="61">
        <f>'[1]3'!T34+'[1]9'!T33</f>
        <v>55</v>
      </c>
      <c r="U35" s="45">
        <f t="shared" si="7"/>
        <v>0.002188091530653571</v>
      </c>
      <c r="V35" s="64" t="s">
        <v>65</v>
      </c>
      <c r="W35" s="1"/>
      <c r="X35" s="41"/>
    </row>
    <row r="36" spans="2:24" ht="27.75" customHeight="1">
      <c r="B36" s="37" t="s">
        <v>66</v>
      </c>
      <c r="C36" s="37"/>
      <c r="D36" s="38">
        <f>SUM(D37:D38)</f>
        <v>149902</v>
      </c>
      <c r="E36" s="45">
        <f t="shared" si="8"/>
        <v>3.237149454755987</v>
      </c>
      <c r="F36" s="38">
        <f>SUM(F37:F38)</f>
        <v>191178</v>
      </c>
      <c r="G36" s="45">
        <f t="shared" si="8"/>
        <v>4.250407136703443</v>
      </c>
      <c r="H36" s="38">
        <f>SUM(H37:H38)</f>
        <v>210410</v>
      </c>
      <c r="I36" s="45">
        <f t="shared" si="1"/>
        <v>4.275626631986426</v>
      </c>
      <c r="J36" s="38">
        <f>SUM(J37:J38)</f>
        <v>95788</v>
      </c>
      <c r="K36" s="45">
        <f t="shared" si="2"/>
        <v>4.244699000731172</v>
      </c>
      <c r="L36" s="38">
        <f>SUM(L37:L38)</f>
        <v>129221</v>
      </c>
      <c r="M36" s="45">
        <f t="shared" si="3"/>
        <v>5.575669866978025</v>
      </c>
      <c r="N36" s="38">
        <f>SUM(N37:N38)</f>
        <v>153167</v>
      </c>
      <c r="O36" s="45">
        <f t="shared" si="4"/>
        <v>6.361960570606394</v>
      </c>
      <c r="P36" s="38">
        <f>SUM(P37:P38)</f>
        <v>54114</v>
      </c>
      <c r="Q36" s="45">
        <f t="shared" si="5"/>
        <v>2.2794161318164186</v>
      </c>
      <c r="R36" s="38">
        <f>SUM(R37:R38)</f>
        <v>61957</v>
      </c>
      <c r="S36" s="45">
        <f t="shared" si="6"/>
        <v>2.8416888044148294</v>
      </c>
      <c r="T36" s="38">
        <f>SUM(T37:T38)</f>
        <v>57243</v>
      </c>
      <c r="U36" s="45">
        <f t="shared" si="7"/>
        <v>2.277325881621861</v>
      </c>
      <c r="V36" s="65" t="s">
        <v>67</v>
      </c>
      <c r="W36" s="1"/>
      <c r="X36" s="41"/>
    </row>
    <row r="37" spans="2:24" ht="27.75" customHeight="1">
      <c r="B37" s="52">
        <v>40</v>
      </c>
      <c r="C37" s="53" t="s">
        <v>68</v>
      </c>
      <c r="D37" s="54">
        <f>'[1]3'!D36+'[1]9'!D35</f>
        <v>114301</v>
      </c>
      <c r="E37" s="45">
        <f t="shared" si="8"/>
        <v>2.4683421157026864</v>
      </c>
      <c r="F37" s="54">
        <f>'[1]3'!F36+'[1]9'!F35</f>
        <v>151939</v>
      </c>
      <c r="G37" s="45">
        <f t="shared" si="8"/>
        <v>3.378017397104188</v>
      </c>
      <c r="H37" s="54">
        <f>'[1]3'!H36+'[1]9'!H35</f>
        <v>165920</v>
      </c>
      <c r="I37" s="45">
        <f t="shared" si="1"/>
        <v>3.3715696534346646</v>
      </c>
      <c r="J37" s="54">
        <f>'[1]3'!J36+'[1]9'!J35</f>
        <v>82077</v>
      </c>
      <c r="K37" s="45">
        <f t="shared" si="2"/>
        <v>3.637116965413334</v>
      </c>
      <c r="L37" s="54">
        <f>'[1]3'!L36+'[1]9'!L35</f>
        <v>113530</v>
      </c>
      <c r="M37" s="45">
        <f t="shared" si="3"/>
        <v>4.8986294797131675</v>
      </c>
      <c r="N37" s="54">
        <f>'[1]3'!N36+'[1]9'!N35</f>
        <v>136099</v>
      </c>
      <c r="O37" s="45">
        <f t="shared" si="4"/>
        <v>5.653022333132853</v>
      </c>
      <c r="P37" s="54">
        <f>'[1]3'!P36+'[1]9'!P35</f>
        <v>32224</v>
      </c>
      <c r="Q37" s="45">
        <f t="shared" si="5"/>
        <v>1.357354943852834</v>
      </c>
      <c r="R37" s="54">
        <f>'[1]3'!R36+'[1]9'!R35</f>
        <v>38409</v>
      </c>
      <c r="S37" s="45">
        <f t="shared" si="6"/>
        <v>1.7616480024657293</v>
      </c>
      <c r="T37" s="54">
        <f>'[1]3'!T36+'[1]9'!T35</f>
        <v>29821</v>
      </c>
      <c r="U37" s="45">
        <f t="shared" si="7"/>
        <v>1.186383227920366</v>
      </c>
      <c r="V37" s="66" t="s">
        <v>69</v>
      </c>
      <c r="W37" s="1"/>
      <c r="X37" s="41"/>
    </row>
    <row r="38" spans="2:24" ht="30" customHeight="1">
      <c r="B38" s="62">
        <v>41</v>
      </c>
      <c r="C38" s="63" t="s">
        <v>70</v>
      </c>
      <c r="D38" s="54">
        <f>'[1]3'!D37+'[1]9'!D36</f>
        <v>35601</v>
      </c>
      <c r="E38" s="45">
        <f t="shared" si="8"/>
        <v>0.7688073390533008</v>
      </c>
      <c r="F38" s="67">
        <f>'[1]3'!F37+'[1]9'!F36</f>
        <v>39239</v>
      </c>
      <c r="G38" s="45">
        <f t="shared" si="8"/>
        <v>0.8723897395992553</v>
      </c>
      <c r="H38" s="67">
        <f>'[1]3'!H37+'[1]9'!H36</f>
        <v>44490</v>
      </c>
      <c r="I38" s="45">
        <f t="shared" si="1"/>
        <v>0.9040569785517613</v>
      </c>
      <c r="J38" s="67">
        <f>'[1]3'!J37+'[1]9'!J36</f>
        <v>13711</v>
      </c>
      <c r="K38" s="45">
        <f t="shared" si="2"/>
        <v>0.6075820353178384</v>
      </c>
      <c r="L38" s="67">
        <f>'[1]3'!L37+'[1]9'!L36</f>
        <v>15691</v>
      </c>
      <c r="M38" s="45">
        <f t="shared" si="3"/>
        <v>0.6770403872648578</v>
      </c>
      <c r="N38" s="67">
        <f>'[1]3'!N37+'[1]9'!N36</f>
        <v>17068</v>
      </c>
      <c r="O38" s="45">
        <f t="shared" si="4"/>
        <v>0.7089382374735416</v>
      </c>
      <c r="P38" s="67">
        <f>'[1]3'!P37+'[1]9'!P36</f>
        <v>21890</v>
      </c>
      <c r="Q38" s="45">
        <f t="shared" si="5"/>
        <v>0.9220611879635843</v>
      </c>
      <c r="R38" s="67">
        <f>'[1]3'!R37+'[1]9'!R36</f>
        <v>23548</v>
      </c>
      <c r="S38" s="45">
        <f t="shared" si="6"/>
        <v>1.0800408019491003</v>
      </c>
      <c r="T38" s="67">
        <f>'[1]3'!T37+'[1]9'!T36</f>
        <v>27422</v>
      </c>
      <c r="U38" s="45">
        <f t="shared" si="7"/>
        <v>1.090942653701495</v>
      </c>
      <c r="V38" s="68" t="s">
        <v>71</v>
      </c>
      <c r="W38" s="1"/>
      <c r="X38" s="41"/>
    </row>
    <row r="39" spans="2:24" ht="30" customHeight="1">
      <c r="B39" s="37" t="s">
        <v>72</v>
      </c>
      <c r="C39" s="37"/>
      <c r="D39" s="38">
        <f>D11+D14+D36</f>
        <v>4630679</v>
      </c>
      <c r="E39" s="69">
        <f t="shared" si="8"/>
        <v>100</v>
      </c>
      <c r="F39" s="38">
        <f>F11+F14+F36</f>
        <v>4497875</v>
      </c>
      <c r="G39" s="69">
        <f t="shared" si="8"/>
        <v>100</v>
      </c>
      <c r="H39" s="38">
        <f>H11+H14+H36</f>
        <v>4921150</v>
      </c>
      <c r="I39" s="69">
        <f t="shared" si="1"/>
        <v>100</v>
      </c>
      <c r="J39" s="38">
        <f>J11+J14+J36</f>
        <v>2256650</v>
      </c>
      <c r="K39" s="69">
        <f t="shared" si="2"/>
        <v>100</v>
      </c>
      <c r="L39" s="38">
        <f>L11+L14+L36</f>
        <v>2317587</v>
      </c>
      <c r="M39" s="69">
        <f t="shared" si="3"/>
        <v>100</v>
      </c>
      <c r="N39" s="38">
        <f>N11+N14+N36</f>
        <v>2407544</v>
      </c>
      <c r="O39" s="69">
        <f t="shared" si="4"/>
        <v>100</v>
      </c>
      <c r="P39" s="38">
        <f>P11+P14+P36</f>
        <v>2374029</v>
      </c>
      <c r="Q39" s="69">
        <f t="shared" si="5"/>
        <v>100</v>
      </c>
      <c r="R39" s="38">
        <f>R11+R14+R36</f>
        <v>2180288</v>
      </c>
      <c r="S39" s="69">
        <f t="shared" si="6"/>
        <v>100</v>
      </c>
      <c r="T39" s="38">
        <f>T11+T14+T36</f>
        <v>2513606</v>
      </c>
      <c r="U39" s="69">
        <f t="shared" si="7"/>
        <v>100</v>
      </c>
      <c r="V39" s="70" t="s">
        <v>73</v>
      </c>
      <c r="W39" s="1"/>
      <c r="X39" s="41"/>
    </row>
    <row r="40" spans="2:24" ht="60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1"/>
      <c r="X40" s="41"/>
    </row>
    <row r="41" spans="2:23" ht="20.25" customHeight="1">
      <c r="B41" s="2"/>
      <c r="C41" s="2"/>
      <c r="D41" s="2"/>
      <c r="E41" s="2"/>
      <c r="F41" s="2"/>
      <c r="G41" s="2"/>
      <c r="H41" s="2"/>
      <c r="I41" s="2"/>
      <c r="J41" s="7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</row>
    <row r="42" spans="2:23" ht="20.2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</row>
    <row r="43" spans="2:23" ht="20.2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73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</row>
    <row r="44" spans="2:23" ht="20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"/>
    </row>
    <row r="45" spans="2:23" ht="20.2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</row>
    <row r="46" spans="2:23" ht="20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47" spans="2:23" ht="20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</row>
    <row r="48" spans="2:23" ht="20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</row>
    <row r="49" spans="2:23" ht="20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"/>
    </row>
    <row r="50" spans="2:23" ht="20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</row>
    <row r="51" spans="2:23" ht="20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</row>
    <row r="52" spans="2:23" ht="20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</row>
    <row r="53" spans="2:23" ht="20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</row>
    <row r="54" spans="2:23" ht="20.2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</row>
    <row r="55" spans="2:23" ht="20.2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"/>
    </row>
    <row r="56" spans="2:23" ht="20.2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"/>
    </row>
    <row r="57" spans="2:23" ht="20.2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"/>
    </row>
    <row r="58" spans="2:23" ht="20.2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"/>
    </row>
    <row r="59" spans="2:23" ht="20.2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"/>
    </row>
    <row r="60" spans="2:23" ht="20.2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</row>
    <row r="61" spans="2:23" ht="20.2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"/>
    </row>
    <row r="62" spans="2:23" ht="20.2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"/>
    </row>
    <row r="63" spans="2:23" ht="20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"/>
    </row>
    <row r="64" spans="2:23" ht="20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"/>
    </row>
    <row r="65" spans="2:22" s="1" customFormat="1" ht="20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s="1" customFormat="1" ht="20.2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s="1" customFormat="1" ht="20.2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s="1" customFormat="1" ht="20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s="1" customFormat="1" ht="20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s="1" customFormat="1" ht="20.2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s="1" customFormat="1" ht="20.2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s="1" customFormat="1" ht="20.2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s="1" customFormat="1" ht="20.2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s="1" customFormat="1" ht="20.2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s="1" customFormat="1" ht="20.2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s="1" customFormat="1" ht="20.2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s="1" customFormat="1" ht="20.2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s="1" customFormat="1" ht="20.2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s="1" customFormat="1" ht="20.2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s="1" customFormat="1" ht="20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s="1" customFormat="1" ht="20.2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s="1" customFormat="1" ht="20.2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s="1" customFormat="1" ht="20.2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s="1" customFormat="1" ht="20.2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s="1" customFormat="1" ht="20.2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s="1" customFormat="1" ht="20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s="1" customFormat="1" ht="20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s="1" customFormat="1" ht="20.2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s="1" customFormat="1" ht="20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s="1" customFormat="1" ht="20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s="1" customFormat="1" ht="20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s="1" customFormat="1" ht="20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s="1" customFormat="1" ht="20.2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s="1" customFormat="1" ht="20.2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s="1" customFormat="1" ht="20.2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s="1" customFormat="1" ht="20.2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</sheetData>
  <sheetProtection/>
  <mergeCells count="34">
    <mergeCell ref="B36:C36"/>
    <mergeCell ref="B39:C39"/>
    <mergeCell ref="O9:O10"/>
    <mergeCell ref="Q9:Q10"/>
    <mergeCell ref="S9:S10"/>
    <mergeCell ref="U9:U10"/>
    <mergeCell ref="B11:C11"/>
    <mergeCell ref="B14:C14"/>
    <mergeCell ref="N8:O8"/>
    <mergeCell ref="P8:Q8"/>
    <mergeCell ref="R8:S8"/>
    <mergeCell ref="T8:U8"/>
    <mergeCell ref="V8:V10"/>
    <mergeCell ref="E9:E10"/>
    <mergeCell ref="G9:G10"/>
    <mergeCell ref="I9:I10"/>
    <mergeCell ref="K9:K10"/>
    <mergeCell ref="M9:M10"/>
    <mergeCell ref="C8:C10"/>
    <mergeCell ref="D8:E8"/>
    <mergeCell ref="F8:G8"/>
    <mergeCell ref="H8:I8"/>
    <mergeCell ref="J8:K8"/>
    <mergeCell ref="L8:M8"/>
    <mergeCell ref="B2:V2"/>
    <mergeCell ref="B3:V3"/>
    <mergeCell ref="B4:V4"/>
    <mergeCell ref="B6:B10"/>
    <mergeCell ref="D6:I6"/>
    <mergeCell ref="J6:O6"/>
    <mergeCell ref="P6:U6"/>
    <mergeCell ref="D7:I7"/>
    <mergeCell ref="J7:O7"/>
    <mergeCell ref="P7:U7"/>
  </mergeCells>
  <printOptions horizontalCentered="1" verticalCentered="1"/>
  <pageMargins left="0.5" right="0.75" top="0.5" bottom="0.5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2014-10-22T09:36:57Z</dcterms:created>
  <dcterms:modified xsi:type="dcterms:W3CDTF">2014-10-22T09:37:16Z</dcterms:modified>
  <cp:category/>
  <cp:version/>
  <cp:contentType/>
  <cp:contentStatus/>
</cp:coreProperties>
</file>