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</sheets>
  <definedNames>
    <definedName name="_xlnm.Print_Area" localSheetId="0">'ورقة1'!$A$1:$M$72</definedName>
  </definedNames>
  <calcPr fullCalcOnLoad="1"/>
</workbook>
</file>

<file path=xl/sharedStrings.xml><?xml version="1.0" encoding="utf-8"?>
<sst xmlns="http://schemas.openxmlformats.org/spreadsheetml/2006/main" count="170" uniqueCount="74">
  <si>
    <t xml:space="preserve">عدد الجامعات الحكومية </t>
  </si>
  <si>
    <t>الطلاب الذكور إلى إجمالي الطلاب في الجامعات الحكومية  %</t>
  </si>
  <si>
    <t>الطلاب الإناث إلى إجمالي الطلاب في الجامعات الحكومية  %</t>
  </si>
  <si>
    <t xml:space="preserve">عدد الطلاب الخريجين من الجامعات الحكومية (ذكور) </t>
  </si>
  <si>
    <t xml:space="preserve">عدد الطلاب الخريجين من الجامعات الحكومية  (إناث) </t>
  </si>
  <si>
    <t xml:space="preserve">إجمالي الطلاب الخريجين من الجامعات الحكومية ( ذكور +إناث ) </t>
  </si>
  <si>
    <t xml:space="preserve">عدد الطلاب الخريجين من الكليات العلمية في الجامعات الحكومية (ذكور) </t>
  </si>
  <si>
    <t xml:space="preserve">عدد الطلاب  الخريجين من الكليات العلمية في الجامعات الحكومية (إناث)  </t>
  </si>
  <si>
    <t xml:space="preserve">إجمالي الطلاب الخريجين من الكليات العلمية في الجامعات الحكومية ( ذكور + إناث ) </t>
  </si>
  <si>
    <t xml:space="preserve">عدد الطلاب الخريجين من الكليات النظرية في الجامعات الحكومية ( ذكور ) </t>
  </si>
  <si>
    <t>عدد الطلاب الخريجين من الكليات النظرية في الجامعات الحكومية ( إناث )</t>
  </si>
  <si>
    <t>إجمالي الطلاب الخريجين من الكليات النظرية في الجامعات الحكومية ( ذكور + إناث )</t>
  </si>
  <si>
    <t>عدد أعضاء هيئة التدريس في الجامعات الحكومية ( ذكور )</t>
  </si>
  <si>
    <t>عدد أعضاء هيئة التدريس في الجامعات الحكومية ( إناث )</t>
  </si>
  <si>
    <t>إجمالي أعضاء هيئة التدريس في الجامعات الحكومية ( ذكور + إناث )</t>
  </si>
  <si>
    <t xml:space="preserve">عدد أعضاء هيئة التدريس في الجامعات الحكومية ( يمنيين) </t>
  </si>
  <si>
    <t xml:space="preserve">عدد أعضاء هيئة التدريس في الجامعات الحكومية (أجانب) </t>
  </si>
  <si>
    <t xml:space="preserve">إجمالي أعضاء هيئة التدريس في الجامعات الحكومية (يمنيين +أجانب) </t>
  </si>
  <si>
    <t xml:space="preserve">عدد المبعوثين للدراسات العليا بالخارج  (ماجستير) </t>
  </si>
  <si>
    <t xml:space="preserve">عدد المبعوثين للدراسات العليا بالخارج ( دكتوراة) </t>
  </si>
  <si>
    <t xml:space="preserve">إجمالي الطلاب الملتحقين بالدراسات العليا في الداخل </t>
  </si>
  <si>
    <t xml:space="preserve">إجمالي الطلاب الخريجين من الدراسات العليا في الداخل </t>
  </si>
  <si>
    <t>ــــ</t>
  </si>
  <si>
    <t xml:space="preserve">إجمالي الطلاب الخريجين من الدراسات العليا في الخارج </t>
  </si>
  <si>
    <t xml:space="preserve">عدد الجامعات الخاصة </t>
  </si>
  <si>
    <t>عدد الطلاب المقيدين في الجامعات الخاصة (ذكور)</t>
  </si>
  <si>
    <t>عدد الطلاب المقيدين في الجامعات الخاصة (إناث)</t>
  </si>
  <si>
    <t>إجمالي الطلاب المقيدين في الجامعات الخاصة ( ذكور +إناث )</t>
  </si>
  <si>
    <t>الطلاب الذكور إلى إجمالي الطلاب في الجامعات الخاصة %</t>
  </si>
  <si>
    <t>الطلاب الإناث إلى إجمالي الطلاب في الجامعات الخاصة %</t>
  </si>
  <si>
    <t xml:space="preserve">عدد الطلاب الخريجين من الجامعات الخاصة (ذكور) </t>
  </si>
  <si>
    <t>عدد الطلاب الخريجين من الجامعات الخاصة (إناث)</t>
  </si>
  <si>
    <t xml:space="preserve"> إجمالي الطلاب الخريجين من الجامعات الخاصة ( ذكور +إناث )</t>
  </si>
  <si>
    <t>عدد الطلاب الملتحقين بالكليات العلمية في الجامعات الخاصة (ذكور)</t>
  </si>
  <si>
    <t>عدد الطلاب الملتحقين بالكليات العلمية في الجامعات الخاصة (إناث)</t>
  </si>
  <si>
    <t>إجمالي الطلاب الملتحقين بالكليات العلمية في الجامعات الخاصة ( ذكور + إناث )</t>
  </si>
  <si>
    <t>عدد الطلاب الملتحقين بالكليات النظرية في الجامعات الخاصة(ذكور)</t>
  </si>
  <si>
    <t>عدد الطلاب الملتحقين بالكليات النظرية في الجامعات الخاصة (إناث)</t>
  </si>
  <si>
    <t>إجمالي الطلاب الملتحقين بالكليات النظرية في الجامعات الخاصة ( ذكور + إناث )</t>
  </si>
  <si>
    <t>عدد الطلاب الخريجين من الكليات العلمية في الجامعات الخاصة (ذكور)</t>
  </si>
  <si>
    <t>عدد الطلاب لخريجين من الكليات العلمية في الجامعات الخاصة (إناث)</t>
  </si>
  <si>
    <t>إجمالي الطلاب الخريجين من الكليات العلمية في الجامعات الخاصة ( ذكور +إناث )</t>
  </si>
  <si>
    <t>عدد الطلاب الخريجين من الكليات النظرية في الجامعات الخاصة (ذكور)</t>
  </si>
  <si>
    <t xml:space="preserve">عدد الطلاب الخريجين من الكليات النظرية في الجامعات الخاصة (إناث) </t>
  </si>
  <si>
    <t xml:space="preserve">إجمالي الطلاب الخريجين من الكليات النظرية في الجامعات الخاصة (ذكور +إناث ) </t>
  </si>
  <si>
    <t>عدد أعضاء هيئة التدريس في  الجامعات الخاصة    (يمنيين )</t>
  </si>
  <si>
    <t>عدد أعضاء هيئة التدريس في  الجامعات الخاصة    (أجانب )</t>
  </si>
  <si>
    <t xml:space="preserve">إجمالي أعضاء هيئة التدريس في  الجامعات الخاصة  (يمنيين+أجانب ) </t>
  </si>
  <si>
    <t>عدد الطلاب الملتحقين في الجامعات الحكومية (ذكور)</t>
  </si>
  <si>
    <t>عدد الطلاب الملتحقين في الجامعات الحكومية (إناث)</t>
  </si>
  <si>
    <t xml:space="preserve"> إجمالي الطلاب الملتحقين في الجامعات الحكومية ( ذكور +إناث )</t>
  </si>
  <si>
    <t>الإنفاق العام على التعليم (مليار ريال)</t>
  </si>
  <si>
    <t xml:space="preserve">الإنفاق على التعليم الجامعي الحكومي من إجمالي الإنفاق العام على التعليم    % </t>
  </si>
  <si>
    <t>الإنفاق على التعليم الجامعي الحكومي من إجمالي الإنفاق في الموازنة العامة للدولة  %</t>
  </si>
  <si>
    <t>نصيب الطالب في الجامعات الحكومية من النفقات الجارية على التعليم الجامعي الحكومي   ( ريال)</t>
  </si>
  <si>
    <t>معدل نمو الإنفاق الحكومي على التعليم الجامعي  %</t>
  </si>
  <si>
    <t>إجمالي الإنفاق في الموازنة العامة للدولة (مليار ريال)</t>
  </si>
  <si>
    <r>
      <t>المصادر</t>
    </r>
    <r>
      <rPr>
        <sz val="12"/>
        <rFont val="Simplified Arabic"/>
        <family val="1"/>
      </rPr>
      <t>: كتاب الاحصاء السنوي  + نشرة احصائية مالية الحكومة + مؤشرات التعليم في الجمهورية اليمنية اعداد مختلفة</t>
    </r>
  </si>
  <si>
    <t>الإنفاق على التعليم الجامعي الحكومي ( جارية + رأسمالية ) (مليار ريال)</t>
  </si>
  <si>
    <t>الإنفاق على التعليم الجامعي الحكومي ( جارية )  (مليار ريال)</t>
  </si>
  <si>
    <t>الإنفاق  على التعليم الجامعي إلى  الناتج المحلي الإجمالي %</t>
  </si>
  <si>
    <t>الإنفاق العام على التعليم إلى  الناتج المحلي الإجمالي   %</t>
  </si>
  <si>
    <t>الناتج المحلي الإجمالي  (مليار ريال )</t>
  </si>
  <si>
    <t>عدد الطلاب الملتحقين بالكليات العلمية(التطبيقية) في الجامعات الحكومية  (ذكور)</t>
  </si>
  <si>
    <t>عدد الطلاب الملتحقين بالكليات العلمية(التطبيقية) في الجامعات الحكومية  (إناث)</t>
  </si>
  <si>
    <t>إجمالي الطلاب الملتحقين بالكليات العلمية (التطبيقية)في الجامعات الحكومية ( ذكور +إناث )</t>
  </si>
  <si>
    <t>عدد الطلاب الملتحقين في الكليات النظرية (الانسانية )(في الجامعات الحكومية (ذكور)</t>
  </si>
  <si>
    <t>عدد الطلاب الملتحقين في الكليات النظرية (الانسانية )في الجامعات الحكومية (إناث)</t>
  </si>
  <si>
    <t>عدد المبعوثين للدراسات العليا بالخارج  (ماجستير+دكتوراة للعام 2007 المبعوثين من الجامعات ومن الوزارات ومن جميع الجهات الحكومية الاخرى</t>
  </si>
  <si>
    <t>ـــ</t>
  </si>
  <si>
    <t>بيانات الانفاق على التعليم الفني الجارية والجارية والرسمالية للعام 2008 بيانات تقديرية</t>
  </si>
  <si>
    <t xml:space="preserve">                                                     السنوات
البيان</t>
  </si>
  <si>
    <t>إجمالي الطلاب الملتحقين في الكليات النظرية (الانسانية)في الجامعات الحكومية ( ذكور + إناث)</t>
  </si>
  <si>
    <t>مؤشرات التعليم الجامعي للفترة ( 2000 - 2010 )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</si>
</sst>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2"/>
      <name val="Simplified Arabic"/>
      <family val="1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Simplified Arabic"/>
      <family val="1"/>
    </font>
    <font>
      <sz val="10"/>
      <name val="Simplified Arabic"/>
      <family val="1"/>
    </font>
    <font>
      <b/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10" fillId="0" borderId="10" xfId="52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readingOrder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readingOrder="2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 readingOrder="2"/>
    </xf>
    <xf numFmtId="164" fontId="9" fillId="0" borderId="10" xfId="0" applyNumberFormat="1" applyFont="1" applyBorder="1" applyAlignment="1">
      <alignment horizontal="center" vertical="center" readingOrder="1"/>
    </xf>
    <xf numFmtId="0" fontId="9" fillId="33" borderId="10" xfId="0" applyFont="1" applyFill="1" applyBorder="1" applyAlignment="1">
      <alignment horizontal="center" readingOrder="1"/>
    </xf>
    <xf numFmtId="1" fontId="9" fillId="0" borderId="10" xfId="0" applyNumberFormat="1" applyFont="1" applyBorder="1" applyAlignment="1">
      <alignment horizontal="center" vertical="center" readingOrder="1"/>
    </xf>
    <xf numFmtId="2" fontId="9" fillId="33" borderId="10" xfId="0" applyNumberFormat="1" applyFont="1" applyFill="1" applyBorder="1" applyAlignment="1">
      <alignment horizontal="center" vertical="center" readingOrder="1"/>
    </xf>
    <xf numFmtId="2" fontId="9" fillId="33" borderId="10" xfId="0" applyNumberFormat="1" applyFont="1" applyFill="1" applyBorder="1" applyAlignment="1">
      <alignment horizontal="center" readingOrder="1"/>
    </xf>
    <xf numFmtId="0" fontId="9" fillId="34" borderId="10" xfId="0" applyFont="1" applyFill="1" applyBorder="1" applyAlignment="1">
      <alignment horizontal="center" vertical="center" readingOrder="1"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right" vertical="top" wrapText="1" readingOrder="2"/>
    </xf>
    <xf numFmtId="0" fontId="8" fillId="33" borderId="10" xfId="0" applyFont="1" applyFill="1" applyBorder="1" applyAlignment="1">
      <alignment horizontal="center" wrapText="1" readingOrder="2"/>
    </xf>
    <xf numFmtId="0" fontId="8" fillId="34" borderId="10" xfId="0" applyFont="1" applyFill="1" applyBorder="1" applyAlignment="1">
      <alignment horizontal="center" wrapText="1" readingOrder="2"/>
    </xf>
    <xf numFmtId="0" fontId="8" fillId="34" borderId="10" xfId="0" applyFont="1" applyFill="1" applyBorder="1" applyAlignment="1">
      <alignment horizontal="center" vertical="center" wrapText="1" readingOrder="2"/>
    </xf>
    <xf numFmtId="0" fontId="8" fillId="33" borderId="10" xfId="0" applyFont="1" applyFill="1" applyBorder="1" applyAlignment="1">
      <alignment horizontal="center" vertical="top" wrapText="1" readingOrder="2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11" fillId="35" borderId="11" xfId="0" applyFont="1" applyFill="1" applyBorder="1" applyAlignment="1">
      <alignment horizont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rightToLeft="1" tabSelected="1" view="pageBreakPreview" zoomScale="55" zoomScaleSheetLayoutView="55" zoomScalePageLayoutView="0" workbookViewId="0" topLeftCell="A1">
      <selection activeCell="L60" sqref="L60:L61"/>
    </sheetView>
  </sheetViews>
  <sheetFormatPr defaultColWidth="9.140625" defaultRowHeight="32.25" customHeight="1"/>
  <cols>
    <col min="1" max="1" width="102.7109375" style="2" bestFit="1" customWidth="1"/>
    <col min="2" max="10" width="16.140625" style="0" bestFit="1" customWidth="1"/>
    <col min="11" max="11" width="16.140625" style="3" bestFit="1" customWidth="1"/>
    <col min="12" max="12" width="16.140625" style="0" bestFit="1" customWidth="1"/>
  </cols>
  <sheetData>
    <row r="1" spans="1:12" ht="32.2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2.25" customHeight="1">
      <c r="A2" s="22" t="s">
        <v>71</v>
      </c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</row>
    <row r="3" spans="1:12" ht="32.25" customHeight="1">
      <c r="A3" s="23" t="s">
        <v>0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4">
        <v>7</v>
      </c>
      <c r="H3" s="4">
        <v>7</v>
      </c>
      <c r="I3" s="4">
        <v>7</v>
      </c>
      <c r="J3" s="4">
        <v>8</v>
      </c>
      <c r="K3" s="4">
        <v>8</v>
      </c>
      <c r="L3" s="4">
        <v>9</v>
      </c>
    </row>
    <row r="4" spans="1:12" ht="32.25" customHeight="1">
      <c r="A4" s="24" t="s">
        <v>48</v>
      </c>
      <c r="B4" s="5">
        <v>112187</v>
      </c>
      <c r="C4" s="5">
        <v>126434</v>
      </c>
      <c r="D4" s="5">
        <v>143200</v>
      </c>
      <c r="E4" s="5">
        <v>130516</v>
      </c>
      <c r="F4" s="5">
        <v>127167</v>
      </c>
      <c r="G4" s="6">
        <v>120156</v>
      </c>
      <c r="H4" s="6">
        <v>122524</v>
      </c>
      <c r="I4" s="6">
        <v>133956</v>
      </c>
      <c r="J4" s="21">
        <v>128942</v>
      </c>
      <c r="K4" s="21">
        <v>131749</v>
      </c>
      <c r="L4" s="21">
        <v>139437</v>
      </c>
    </row>
    <row r="5" spans="1:12" ht="32.25" customHeight="1">
      <c r="A5" s="24" t="s">
        <v>49</v>
      </c>
      <c r="B5" s="5">
        <v>34994</v>
      </c>
      <c r="C5" s="5">
        <v>41296</v>
      </c>
      <c r="D5" s="5">
        <v>47706</v>
      </c>
      <c r="E5" s="5">
        <v>45020</v>
      </c>
      <c r="F5" s="5">
        <v>46080</v>
      </c>
      <c r="G5" s="6">
        <v>44496</v>
      </c>
      <c r="H5" s="6">
        <v>47451</v>
      </c>
      <c r="I5" s="6">
        <v>54601</v>
      </c>
      <c r="J5" s="21">
        <v>59203</v>
      </c>
      <c r="K5" s="21">
        <v>61622</v>
      </c>
      <c r="L5" s="21">
        <v>64060</v>
      </c>
    </row>
    <row r="6" spans="1:12" ht="32.25" customHeight="1">
      <c r="A6" s="24" t="s">
        <v>50</v>
      </c>
      <c r="B6" s="5">
        <f>B4+B5</f>
        <v>147181</v>
      </c>
      <c r="C6" s="5">
        <f>C4+C5</f>
        <v>167730</v>
      </c>
      <c r="D6" s="5">
        <f aca="true" t="shared" si="0" ref="D6:J6">D4+D5</f>
        <v>190906</v>
      </c>
      <c r="E6" s="5">
        <f t="shared" si="0"/>
        <v>175536</v>
      </c>
      <c r="F6" s="5">
        <f t="shared" si="0"/>
        <v>173247</v>
      </c>
      <c r="G6" s="5">
        <f t="shared" si="0"/>
        <v>164652</v>
      </c>
      <c r="H6" s="5">
        <f t="shared" si="0"/>
        <v>169975</v>
      </c>
      <c r="I6" s="5">
        <f t="shared" si="0"/>
        <v>188557</v>
      </c>
      <c r="J6" s="5">
        <f t="shared" si="0"/>
        <v>188145</v>
      </c>
      <c r="K6" s="5">
        <f>K4+K5</f>
        <v>193371</v>
      </c>
      <c r="L6" s="5">
        <f>L4+L5</f>
        <v>203497</v>
      </c>
    </row>
    <row r="7" spans="1:12" ht="32.25" customHeight="1">
      <c r="A7" s="24" t="s">
        <v>1</v>
      </c>
      <c r="B7" s="7">
        <f aca="true" t="shared" si="1" ref="B7:J7">B4/B6*100</f>
        <v>76.22383323934476</v>
      </c>
      <c r="C7" s="7">
        <f t="shared" si="1"/>
        <v>75.37947892446194</v>
      </c>
      <c r="D7" s="7">
        <f t="shared" si="1"/>
        <v>75.01073826909578</v>
      </c>
      <c r="E7" s="7">
        <f t="shared" si="1"/>
        <v>74.35283930361864</v>
      </c>
      <c r="F7" s="7">
        <f t="shared" si="1"/>
        <v>73.40213683353825</v>
      </c>
      <c r="G7" s="7">
        <f t="shared" si="1"/>
        <v>72.97573063187815</v>
      </c>
      <c r="H7" s="7">
        <f>H4/H6*100</f>
        <v>72.08354169730843</v>
      </c>
      <c r="I7" s="7">
        <f t="shared" si="1"/>
        <v>71.04270857088308</v>
      </c>
      <c r="J7" s="7">
        <f t="shared" si="1"/>
        <v>68.53331207313508</v>
      </c>
      <c r="K7" s="7">
        <f>K4/K6*100</f>
        <v>68.13276034151967</v>
      </c>
      <c r="L7" s="7">
        <f>L4/L6*100</f>
        <v>68.5204204484587</v>
      </c>
    </row>
    <row r="8" spans="1:12" ht="32.25" customHeight="1">
      <c r="A8" s="24" t="s">
        <v>2</v>
      </c>
      <c r="B8" s="7">
        <f aca="true" t="shared" si="2" ref="B8:J8">B5/B6*100</f>
        <v>23.776166760655247</v>
      </c>
      <c r="C8" s="7">
        <f t="shared" si="2"/>
        <v>24.62052107553807</v>
      </c>
      <c r="D8" s="7">
        <f t="shared" si="2"/>
        <v>24.989261730904214</v>
      </c>
      <c r="E8" s="7">
        <f t="shared" si="2"/>
        <v>25.64716069638137</v>
      </c>
      <c r="F8" s="7">
        <f t="shared" si="2"/>
        <v>26.597863166461757</v>
      </c>
      <c r="G8" s="7">
        <f t="shared" si="2"/>
        <v>27.024269368121857</v>
      </c>
      <c r="H8" s="7">
        <f>H5/H6*100</f>
        <v>27.91645830269157</v>
      </c>
      <c r="I8" s="7">
        <f t="shared" si="2"/>
        <v>28.95729142911693</v>
      </c>
      <c r="J8" s="7">
        <f t="shared" si="2"/>
        <v>31.466687926864918</v>
      </c>
      <c r="K8" s="7">
        <f>K5/K6*100</f>
        <v>31.86723965848033</v>
      </c>
      <c r="L8" s="7">
        <f>L5/L6*100</f>
        <v>31.4795795515413</v>
      </c>
    </row>
    <row r="9" spans="1:12" ht="32.25" customHeight="1">
      <c r="A9" s="24" t="s">
        <v>63</v>
      </c>
      <c r="B9" s="5">
        <v>10945</v>
      </c>
      <c r="C9" s="5">
        <v>13852</v>
      </c>
      <c r="D9" s="5">
        <v>14112</v>
      </c>
      <c r="E9" s="5">
        <v>16302</v>
      </c>
      <c r="F9" s="5">
        <v>32440</v>
      </c>
      <c r="G9" s="5">
        <v>35060</v>
      </c>
      <c r="H9" s="8">
        <v>38492</v>
      </c>
      <c r="I9" s="5">
        <v>42934</v>
      </c>
      <c r="J9" s="9" t="s">
        <v>69</v>
      </c>
      <c r="K9" s="9" t="s">
        <v>69</v>
      </c>
      <c r="L9" s="9" t="s">
        <v>69</v>
      </c>
    </row>
    <row r="10" spans="1:12" ht="32.25" customHeight="1">
      <c r="A10" s="24" t="s">
        <v>64</v>
      </c>
      <c r="B10" s="5">
        <v>4578</v>
      </c>
      <c r="C10" s="5">
        <v>5897</v>
      </c>
      <c r="D10" s="5">
        <v>6182</v>
      </c>
      <c r="E10" s="5">
        <v>6646</v>
      </c>
      <c r="F10" s="5">
        <v>15258</v>
      </c>
      <c r="G10" s="5">
        <v>16712</v>
      </c>
      <c r="H10" s="8">
        <v>17980</v>
      </c>
      <c r="I10" s="5">
        <v>20048</v>
      </c>
      <c r="J10" s="9" t="s">
        <v>69</v>
      </c>
      <c r="K10" s="9" t="s">
        <v>69</v>
      </c>
      <c r="L10" s="9" t="s">
        <v>69</v>
      </c>
    </row>
    <row r="11" spans="1:12" ht="32.25" customHeight="1">
      <c r="A11" s="24" t="s">
        <v>65</v>
      </c>
      <c r="B11" s="5">
        <f aca="true" t="shared" si="3" ref="B11:I11">SUM(B9:B10)</f>
        <v>15523</v>
      </c>
      <c r="C11" s="5">
        <f t="shared" si="3"/>
        <v>19749</v>
      </c>
      <c r="D11" s="5">
        <f t="shared" si="3"/>
        <v>20294</v>
      </c>
      <c r="E11" s="5">
        <f t="shared" si="3"/>
        <v>22948</v>
      </c>
      <c r="F11" s="5">
        <f t="shared" si="3"/>
        <v>47698</v>
      </c>
      <c r="G11" s="5">
        <f t="shared" si="3"/>
        <v>51772</v>
      </c>
      <c r="H11" s="5">
        <f t="shared" si="3"/>
        <v>56472</v>
      </c>
      <c r="I11" s="5">
        <f t="shared" si="3"/>
        <v>62982</v>
      </c>
      <c r="J11" s="9" t="s">
        <v>69</v>
      </c>
      <c r="K11" s="9" t="s">
        <v>69</v>
      </c>
      <c r="L11" s="9" t="s">
        <v>69</v>
      </c>
    </row>
    <row r="12" spans="1:12" ht="32.25" customHeight="1">
      <c r="A12" s="24" t="s">
        <v>66</v>
      </c>
      <c r="B12" s="5">
        <v>101242</v>
      </c>
      <c r="C12" s="5">
        <v>106892</v>
      </c>
      <c r="D12" s="5">
        <v>120570</v>
      </c>
      <c r="E12" s="5">
        <v>114214</v>
      </c>
      <c r="F12" s="5">
        <v>96489</v>
      </c>
      <c r="G12" s="5">
        <v>90206</v>
      </c>
      <c r="H12" s="8">
        <v>87084</v>
      </c>
      <c r="I12" s="5">
        <v>91022</v>
      </c>
      <c r="J12" s="9" t="s">
        <v>69</v>
      </c>
      <c r="K12" s="9" t="s">
        <v>69</v>
      </c>
      <c r="L12" s="9" t="s">
        <v>69</v>
      </c>
    </row>
    <row r="13" spans="1:12" ht="32.25" customHeight="1">
      <c r="A13" s="24" t="s">
        <v>67</v>
      </c>
      <c r="B13" s="5">
        <v>30416</v>
      </c>
      <c r="C13" s="5">
        <v>35167</v>
      </c>
      <c r="D13" s="5">
        <v>37502</v>
      </c>
      <c r="E13" s="5">
        <v>19432</v>
      </c>
      <c r="F13" s="5">
        <v>31198</v>
      </c>
      <c r="G13" s="5">
        <v>29145</v>
      </c>
      <c r="H13" s="8">
        <v>30479</v>
      </c>
      <c r="I13" s="5">
        <v>34553</v>
      </c>
      <c r="J13" s="9" t="s">
        <v>69</v>
      </c>
      <c r="K13" s="9" t="s">
        <v>69</v>
      </c>
      <c r="L13" s="9" t="s">
        <v>69</v>
      </c>
    </row>
    <row r="14" spans="1:12" ht="32.25" customHeight="1">
      <c r="A14" s="25" t="s">
        <v>72</v>
      </c>
      <c r="B14" s="5">
        <f aca="true" t="shared" si="4" ref="B14:I14">SUM(B12:B13)</f>
        <v>131658</v>
      </c>
      <c r="C14" s="5">
        <f t="shared" si="4"/>
        <v>142059</v>
      </c>
      <c r="D14" s="5">
        <f t="shared" si="4"/>
        <v>158072</v>
      </c>
      <c r="E14" s="5">
        <f t="shared" si="4"/>
        <v>133646</v>
      </c>
      <c r="F14" s="5">
        <f t="shared" si="4"/>
        <v>127687</v>
      </c>
      <c r="G14" s="5">
        <f t="shared" si="4"/>
        <v>119351</v>
      </c>
      <c r="H14" s="5">
        <f t="shared" si="4"/>
        <v>117563</v>
      </c>
      <c r="I14" s="5">
        <f t="shared" si="4"/>
        <v>125575</v>
      </c>
      <c r="J14" s="9" t="s">
        <v>69</v>
      </c>
      <c r="K14" s="9" t="s">
        <v>69</v>
      </c>
      <c r="L14" s="9" t="s">
        <v>69</v>
      </c>
    </row>
    <row r="15" spans="1:12" ht="32.25" customHeight="1">
      <c r="A15" s="24" t="s">
        <v>3</v>
      </c>
      <c r="B15" s="5">
        <v>12458</v>
      </c>
      <c r="C15" s="5">
        <v>12747</v>
      </c>
      <c r="D15" s="5">
        <v>12299</v>
      </c>
      <c r="E15" s="5">
        <v>12925</v>
      </c>
      <c r="F15" s="5">
        <v>15497</v>
      </c>
      <c r="G15" s="5">
        <v>16871</v>
      </c>
      <c r="H15" s="5">
        <v>15876</v>
      </c>
      <c r="I15" s="5">
        <v>14914</v>
      </c>
      <c r="J15" s="10">
        <v>13122</v>
      </c>
      <c r="K15" s="5">
        <v>14660</v>
      </c>
      <c r="L15" s="5">
        <v>13774</v>
      </c>
    </row>
    <row r="16" spans="1:12" ht="32.25" customHeight="1">
      <c r="A16" s="24" t="s">
        <v>4</v>
      </c>
      <c r="B16" s="5">
        <v>3759</v>
      </c>
      <c r="C16" s="5">
        <v>4733</v>
      </c>
      <c r="D16" s="5">
        <v>2424</v>
      </c>
      <c r="E16" s="5">
        <v>4256</v>
      </c>
      <c r="F16" s="5">
        <v>7832</v>
      </c>
      <c r="G16" s="5">
        <v>8216</v>
      </c>
      <c r="H16" s="5">
        <v>7481</v>
      </c>
      <c r="I16" s="5">
        <v>7880</v>
      </c>
      <c r="J16" s="10">
        <v>7261</v>
      </c>
      <c r="K16" s="5">
        <v>8658</v>
      </c>
      <c r="L16" s="5">
        <v>8680</v>
      </c>
    </row>
    <row r="17" spans="1:12" ht="32.25" customHeight="1">
      <c r="A17" s="24" t="s">
        <v>5</v>
      </c>
      <c r="B17" s="5">
        <f aca="true" t="shared" si="5" ref="B17:J17">SUM(B15:B16)</f>
        <v>16217</v>
      </c>
      <c r="C17" s="5">
        <f t="shared" si="5"/>
        <v>17480</v>
      </c>
      <c r="D17" s="5">
        <f t="shared" si="5"/>
        <v>14723</v>
      </c>
      <c r="E17" s="5">
        <f t="shared" si="5"/>
        <v>17181</v>
      </c>
      <c r="F17" s="5">
        <f t="shared" si="5"/>
        <v>23329</v>
      </c>
      <c r="G17" s="5">
        <f t="shared" si="5"/>
        <v>25087</v>
      </c>
      <c r="H17" s="5">
        <f t="shared" si="5"/>
        <v>23357</v>
      </c>
      <c r="I17" s="5">
        <f t="shared" si="5"/>
        <v>22794</v>
      </c>
      <c r="J17" s="5">
        <f t="shared" si="5"/>
        <v>20383</v>
      </c>
      <c r="K17" s="5">
        <f>SUM(K15:K16)</f>
        <v>23318</v>
      </c>
      <c r="L17" s="5">
        <f>SUM(L15:L16)</f>
        <v>22454</v>
      </c>
    </row>
    <row r="18" spans="1:12" ht="32.25" customHeight="1">
      <c r="A18" s="24" t="s">
        <v>6</v>
      </c>
      <c r="B18" s="5">
        <v>994</v>
      </c>
      <c r="C18" s="5">
        <v>1192</v>
      </c>
      <c r="D18" s="5">
        <v>1160</v>
      </c>
      <c r="E18" s="5">
        <v>2162</v>
      </c>
      <c r="F18" s="5">
        <v>3898</v>
      </c>
      <c r="G18" s="5">
        <v>5058</v>
      </c>
      <c r="H18" s="5" t="s">
        <v>22</v>
      </c>
      <c r="I18" s="5">
        <v>5167</v>
      </c>
      <c r="J18" s="9">
        <v>1018</v>
      </c>
      <c r="K18" s="5">
        <v>3415</v>
      </c>
      <c r="L18" s="5">
        <v>6370</v>
      </c>
    </row>
    <row r="19" spans="1:12" ht="32.25" customHeight="1">
      <c r="A19" s="24" t="s">
        <v>7</v>
      </c>
      <c r="B19" s="5">
        <v>381</v>
      </c>
      <c r="C19" s="5">
        <v>555</v>
      </c>
      <c r="D19" s="5">
        <v>632</v>
      </c>
      <c r="E19" s="5">
        <v>1047</v>
      </c>
      <c r="F19" s="5">
        <v>2347</v>
      </c>
      <c r="G19" s="5">
        <v>2723</v>
      </c>
      <c r="H19" s="5" t="s">
        <v>22</v>
      </c>
      <c r="I19" s="5">
        <v>2932</v>
      </c>
      <c r="J19" s="9">
        <v>686</v>
      </c>
      <c r="K19" s="5">
        <v>1646</v>
      </c>
      <c r="L19" s="5">
        <v>2966</v>
      </c>
    </row>
    <row r="20" spans="1:12" ht="32.25" customHeight="1">
      <c r="A20" s="24" t="s">
        <v>8</v>
      </c>
      <c r="B20" s="5">
        <f aca="true" t="shared" si="6" ref="B20:J20">SUM(B18:B19)</f>
        <v>1375</v>
      </c>
      <c r="C20" s="5">
        <f t="shared" si="6"/>
        <v>1747</v>
      </c>
      <c r="D20" s="5">
        <f t="shared" si="6"/>
        <v>1792</v>
      </c>
      <c r="E20" s="5">
        <f t="shared" si="6"/>
        <v>3209</v>
      </c>
      <c r="F20" s="5">
        <f t="shared" si="6"/>
        <v>6245</v>
      </c>
      <c r="G20" s="5">
        <f t="shared" si="6"/>
        <v>7781</v>
      </c>
      <c r="H20" s="5" t="s">
        <v>22</v>
      </c>
      <c r="I20" s="5">
        <f t="shared" si="6"/>
        <v>8099</v>
      </c>
      <c r="J20" s="5">
        <f t="shared" si="6"/>
        <v>1704</v>
      </c>
      <c r="K20" s="5">
        <f>SUM(K18:K19)</f>
        <v>5061</v>
      </c>
      <c r="L20" s="5">
        <f>SUM(L18:L19)</f>
        <v>9336</v>
      </c>
    </row>
    <row r="21" spans="1:12" ht="32.25" customHeight="1">
      <c r="A21" s="24" t="s">
        <v>9</v>
      </c>
      <c r="B21" s="5">
        <v>11464</v>
      </c>
      <c r="C21" s="5">
        <v>11555</v>
      </c>
      <c r="D21" s="5">
        <v>11139</v>
      </c>
      <c r="E21" s="5">
        <v>10763</v>
      </c>
      <c r="F21" s="5">
        <v>11599</v>
      </c>
      <c r="G21" s="5">
        <v>11804</v>
      </c>
      <c r="H21" s="5" t="s">
        <v>22</v>
      </c>
      <c r="I21" s="5">
        <v>9747</v>
      </c>
      <c r="J21" s="9">
        <v>12104</v>
      </c>
      <c r="K21" s="5">
        <v>11245</v>
      </c>
      <c r="L21" s="5">
        <v>7404</v>
      </c>
    </row>
    <row r="22" spans="1:12" ht="32.25" customHeight="1">
      <c r="A22" s="24" t="s">
        <v>10</v>
      </c>
      <c r="B22" s="5">
        <v>3378</v>
      </c>
      <c r="C22" s="5">
        <v>4178</v>
      </c>
      <c r="D22" s="5">
        <v>5246</v>
      </c>
      <c r="E22" s="5">
        <v>6036</v>
      </c>
      <c r="F22" s="5">
        <v>5485</v>
      </c>
      <c r="G22" s="5">
        <v>5493</v>
      </c>
      <c r="H22" s="5" t="s">
        <v>22</v>
      </c>
      <c r="I22" s="5">
        <v>4948</v>
      </c>
      <c r="J22" s="9">
        <v>6575</v>
      </c>
      <c r="K22" s="5">
        <v>7012</v>
      </c>
      <c r="L22" s="5">
        <v>5714</v>
      </c>
    </row>
    <row r="23" spans="1:12" ht="32.25" customHeight="1">
      <c r="A23" s="24" t="s">
        <v>11</v>
      </c>
      <c r="B23" s="5">
        <f aca="true" t="shared" si="7" ref="B23:J23">SUM(B21:B22)</f>
        <v>14842</v>
      </c>
      <c r="C23" s="5">
        <f t="shared" si="7"/>
        <v>15733</v>
      </c>
      <c r="D23" s="5">
        <f t="shared" si="7"/>
        <v>16385</v>
      </c>
      <c r="E23" s="5">
        <f t="shared" si="7"/>
        <v>16799</v>
      </c>
      <c r="F23" s="5">
        <f t="shared" si="7"/>
        <v>17084</v>
      </c>
      <c r="G23" s="5">
        <f t="shared" si="7"/>
        <v>17297</v>
      </c>
      <c r="H23" s="5" t="s">
        <v>22</v>
      </c>
      <c r="I23" s="5">
        <f t="shared" si="7"/>
        <v>14695</v>
      </c>
      <c r="J23" s="5">
        <f t="shared" si="7"/>
        <v>18679</v>
      </c>
      <c r="K23" s="5">
        <f>SUM(K21:K22)</f>
        <v>18257</v>
      </c>
      <c r="L23" s="5">
        <f>SUM(L21:L22)</f>
        <v>13118</v>
      </c>
    </row>
    <row r="24" spans="1:12" ht="32.25" customHeight="1">
      <c r="A24" s="24" t="s">
        <v>12</v>
      </c>
      <c r="B24" s="5">
        <v>3212</v>
      </c>
      <c r="C24" s="5">
        <v>2614</v>
      </c>
      <c r="D24" s="5">
        <v>3207</v>
      </c>
      <c r="E24" s="5">
        <v>3732</v>
      </c>
      <c r="F24" s="5">
        <v>3913</v>
      </c>
      <c r="G24" s="5">
        <v>4339</v>
      </c>
      <c r="H24" s="5">
        <v>4768</v>
      </c>
      <c r="I24" s="5">
        <v>4793</v>
      </c>
      <c r="J24" s="10">
        <v>5264</v>
      </c>
      <c r="K24" s="11">
        <v>5995</v>
      </c>
      <c r="L24" s="11">
        <v>5422</v>
      </c>
    </row>
    <row r="25" spans="1:12" ht="32.25" customHeight="1">
      <c r="A25" s="24" t="s">
        <v>13</v>
      </c>
      <c r="B25" s="5">
        <v>217</v>
      </c>
      <c r="C25" s="5">
        <v>523</v>
      </c>
      <c r="D25" s="5">
        <v>510</v>
      </c>
      <c r="E25" s="5">
        <v>568</v>
      </c>
      <c r="F25" s="5">
        <v>740</v>
      </c>
      <c r="G25" s="5">
        <v>821</v>
      </c>
      <c r="H25" s="5">
        <v>894</v>
      </c>
      <c r="I25" s="5">
        <v>1090</v>
      </c>
      <c r="J25" s="10">
        <v>1374</v>
      </c>
      <c r="K25" s="11">
        <v>1057</v>
      </c>
      <c r="L25" s="11">
        <v>1208</v>
      </c>
    </row>
    <row r="26" spans="1:12" ht="32.25" customHeight="1">
      <c r="A26" s="24" t="s">
        <v>14</v>
      </c>
      <c r="B26" s="5">
        <f aca="true" t="shared" si="8" ref="B26:J26">B24+B25</f>
        <v>3429</v>
      </c>
      <c r="C26" s="5">
        <f t="shared" si="8"/>
        <v>3137</v>
      </c>
      <c r="D26" s="5">
        <f t="shared" si="8"/>
        <v>3717</v>
      </c>
      <c r="E26" s="5">
        <f t="shared" si="8"/>
        <v>4300</v>
      </c>
      <c r="F26" s="5">
        <f t="shared" si="8"/>
        <v>4653</v>
      </c>
      <c r="G26" s="5">
        <f t="shared" si="8"/>
        <v>5160</v>
      </c>
      <c r="H26" s="5">
        <f>H24+H25</f>
        <v>5662</v>
      </c>
      <c r="I26" s="5">
        <f t="shared" si="8"/>
        <v>5883</v>
      </c>
      <c r="J26" s="5">
        <f t="shared" si="8"/>
        <v>6638</v>
      </c>
      <c r="K26" s="5">
        <f>K24+K25</f>
        <v>7052</v>
      </c>
      <c r="L26" s="5">
        <f>L24+L25</f>
        <v>6630</v>
      </c>
    </row>
    <row r="27" spans="1:12" ht="32.25" customHeight="1">
      <c r="A27" s="24" t="s">
        <v>15</v>
      </c>
      <c r="B27" s="11">
        <v>2689</v>
      </c>
      <c r="C27" s="11">
        <v>2457</v>
      </c>
      <c r="D27" s="11">
        <v>2906</v>
      </c>
      <c r="E27" s="11">
        <v>3557</v>
      </c>
      <c r="F27" s="11">
        <v>4044</v>
      </c>
      <c r="G27" s="11">
        <v>4299</v>
      </c>
      <c r="H27" s="11">
        <v>4734</v>
      </c>
      <c r="I27" s="11">
        <v>5141</v>
      </c>
      <c r="J27" s="11">
        <v>5963</v>
      </c>
      <c r="K27" s="11">
        <v>6275</v>
      </c>
      <c r="L27" s="11">
        <v>6010</v>
      </c>
    </row>
    <row r="28" spans="1:12" ht="32.25" customHeight="1">
      <c r="A28" s="24" t="s">
        <v>16</v>
      </c>
      <c r="B28" s="11">
        <v>740</v>
      </c>
      <c r="C28" s="11">
        <v>680</v>
      </c>
      <c r="D28" s="11">
        <v>811</v>
      </c>
      <c r="E28" s="11">
        <v>743</v>
      </c>
      <c r="F28" s="11">
        <v>836</v>
      </c>
      <c r="G28" s="11">
        <v>861</v>
      </c>
      <c r="H28" s="11">
        <v>928</v>
      </c>
      <c r="I28" s="11">
        <v>742</v>
      </c>
      <c r="J28" s="11">
        <v>675</v>
      </c>
      <c r="K28" s="11">
        <v>777</v>
      </c>
      <c r="L28" s="11">
        <v>620</v>
      </c>
    </row>
    <row r="29" spans="1:12" ht="32.25" customHeight="1">
      <c r="A29" s="23" t="s">
        <v>17</v>
      </c>
      <c r="B29" s="4">
        <f>SUM(B27:B28)</f>
        <v>3429</v>
      </c>
      <c r="C29" s="4">
        <f aca="true" t="shared" si="9" ref="C29:J29">SUM(C27:C28)</f>
        <v>3137</v>
      </c>
      <c r="D29" s="4">
        <f t="shared" si="9"/>
        <v>3717</v>
      </c>
      <c r="E29" s="4">
        <f t="shared" si="9"/>
        <v>4300</v>
      </c>
      <c r="F29" s="4">
        <f t="shared" si="9"/>
        <v>4880</v>
      </c>
      <c r="G29" s="4">
        <f t="shared" si="9"/>
        <v>5160</v>
      </c>
      <c r="H29" s="4">
        <f>SUM(H27:H28)</f>
        <v>5662</v>
      </c>
      <c r="I29" s="4">
        <f t="shared" si="9"/>
        <v>5883</v>
      </c>
      <c r="J29" s="4">
        <f t="shared" si="9"/>
        <v>6638</v>
      </c>
      <c r="K29" s="4">
        <f>SUM(K27:K28)</f>
        <v>7052</v>
      </c>
      <c r="L29" s="4">
        <f>SUM(L27:L28)</f>
        <v>6630</v>
      </c>
    </row>
    <row r="30" spans="1:12" ht="32.25" customHeight="1">
      <c r="A30" s="24" t="s">
        <v>18</v>
      </c>
      <c r="B30" s="5">
        <v>78</v>
      </c>
      <c r="C30" s="5">
        <v>50</v>
      </c>
      <c r="D30" s="5">
        <v>71</v>
      </c>
      <c r="E30" s="5">
        <v>46</v>
      </c>
      <c r="F30" s="5">
        <v>556</v>
      </c>
      <c r="G30" s="5">
        <v>539</v>
      </c>
      <c r="H30" s="5" t="s">
        <v>22</v>
      </c>
      <c r="I30" s="5">
        <v>1937</v>
      </c>
      <c r="J30" s="5" t="s">
        <v>22</v>
      </c>
      <c r="K30" s="5" t="s">
        <v>22</v>
      </c>
      <c r="L30" s="5" t="s">
        <v>22</v>
      </c>
    </row>
    <row r="31" spans="1:12" ht="32.25" customHeight="1">
      <c r="A31" s="24" t="s">
        <v>19</v>
      </c>
      <c r="B31" s="5">
        <v>25</v>
      </c>
      <c r="C31" s="5">
        <v>10</v>
      </c>
      <c r="D31" s="5">
        <v>61</v>
      </c>
      <c r="E31" s="5">
        <v>74</v>
      </c>
      <c r="F31" s="5">
        <v>771</v>
      </c>
      <c r="G31" s="5">
        <v>859</v>
      </c>
      <c r="H31" s="5" t="s">
        <v>22</v>
      </c>
      <c r="I31" s="5">
        <v>1822</v>
      </c>
      <c r="J31" s="5" t="s">
        <v>22</v>
      </c>
      <c r="K31" s="5" t="s">
        <v>22</v>
      </c>
      <c r="L31" s="5" t="s">
        <v>22</v>
      </c>
    </row>
    <row r="32" spans="1:12" ht="32.25" customHeight="1">
      <c r="A32" s="24" t="s">
        <v>20</v>
      </c>
      <c r="B32" s="5">
        <v>522</v>
      </c>
      <c r="C32" s="5">
        <v>366</v>
      </c>
      <c r="D32" s="5">
        <v>153</v>
      </c>
      <c r="E32" s="5">
        <v>403</v>
      </c>
      <c r="F32" s="5">
        <v>438</v>
      </c>
      <c r="G32" s="12" t="s">
        <v>22</v>
      </c>
      <c r="H32" s="5" t="s">
        <v>22</v>
      </c>
      <c r="I32" s="5">
        <v>11961</v>
      </c>
      <c r="J32" s="13">
        <v>2665</v>
      </c>
      <c r="K32" s="5" t="s">
        <v>22</v>
      </c>
      <c r="L32" s="5" t="s">
        <v>22</v>
      </c>
    </row>
    <row r="33" spans="1:12" ht="32.25" customHeight="1">
      <c r="A33" s="24" t="s">
        <v>21</v>
      </c>
      <c r="B33" s="5">
        <v>275</v>
      </c>
      <c r="C33" s="5">
        <v>133</v>
      </c>
      <c r="D33" s="5">
        <v>85</v>
      </c>
      <c r="E33" s="5">
        <v>61</v>
      </c>
      <c r="F33" s="12" t="s">
        <v>22</v>
      </c>
      <c r="G33" s="12" t="s">
        <v>22</v>
      </c>
      <c r="H33" s="5" t="s">
        <v>22</v>
      </c>
      <c r="I33" s="5" t="s">
        <v>22</v>
      </c>
      <c r="J33" s="5" t="s">
        <v>22</v>
      </c>
      <c r="K33" s="5" t="s">
        <v>22</v>
      </c>
      <c r="L33" s="5" t="s">
        <v>22</v>
      </c>
    </row>
    <row r="34" spans="1:12" ht="32.25" customHeight="1">
      <c r="A34" s="24" t="s">
        <v>23</v>
      </c>
      <c r="B34" s="5">
        <v>18</v>
      </c>
      <c r="C34" s="5">
        <v>58</v>
      </c>
      <c r="D34" s="5">
        <v>92</v>
      </c>
      <c r="E34" s="12" t="s">
        <v>22</v>
      </c>
      <c r="F34" s="12" t="s">
        <v>22</v>
      </c>
      <c r="G34" s="12" t="s">
        <v>22</v>
      </c>
      <c r="H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</row>
    <row r="35" spans="1:12" ht="32.25" customHeight="1">
      <c r="A35" s="23" t="s">
        <v>24</v>
      </c>
      <c r="B35" s="14" t="s">
        <v>22</v>
      </c>
      <c r="C35" s="14" t="s">
        <v>22</v>
      </c>
      <c r="D35" s="4">
        <v>8</v>
      </c>
      <c r="E35" s="4">
        <v>9</v>
      </c>
      <c r="F35" s="4">
        <v>8</v>
      </c>
      <c r="G35" s="4">
        <v>11</v>
      </c>
      <c r="H35" s="4">
        <v>12</v>
      </c>
      <c r="I35" s="4">
        <v>13</v>
      </c>
      <c r="J35" s="4">
        <v>18</v>
      </c>
      <c r="K35" s="4">
        <v>17</v>
      </c>
      <c r="L35" s="4">
        <v>18</v>
      </c>
    </row>
    <row r="36" spans="1:12" ht="32.25" customHeight="1">
      <c r="A36" s="24" t="s">
        <v>25</v>
      </c>
      <c r="B36" s="5">
        <v>10087</v>
      </c>
      <c r="C36" s="5">
        <v>6442</v>
      </c>
      <c r="D36" s="5">
        <v>6682</v>
      </c>
      <c r="E36" s="5">
        <v>7140</v>
      </c>
      <c r="F36" s="5">
        <v>18142</v>
      </c>
      <c r="G36" s="5">
        <v>18144</v>
      </c>
      <c r="H36" s="6">
        <v>20071</v>
      </c>
      <c r="I36" s="6">
        <v>33572</v>
      </c>
      <c r="J36" s="21">
        <v>40201</v>
      </c>
      <c r="K36" s="5">
        <v>46641</v>
      </c>
      <c r="L36" s="5">
        <v>48099</v>
      </c>
    </row>
    <row r="37" spans="1:12" ht="32.25" customHeight="1">
      <c r="A37" s="24" t="s">
        <v>26</v>
      </c>
      <c r="B37" s="5">
        <v>3779</v>
      </c>
      <c r="C37" s="5">
        <v>1465</v>
      </c>
      <c r="D37" s="5">
        <v>2139</v>
      </c>
      <c r="E37" s="5">
        <v>1952</v>
      </c>
      <c r="F37" s="5">
        <v>5271</v>
      </c>
      <c r="G37" s="5">
        <v>5772</v>
      </c>
      <c r="H37" s="5">
        <v>6035</v>
      </c>
      <c r="I37" s="5">
        <v>11988</v>
      </c>
      <c r="J37" s="5">
        <v>14164</v>
      </c>
      <c r="K37" s="5">
        <v>16113</v>
      </c>
      <c r="L37" s="5">
        <v>14500</v>
      </c>
    </row>
    <row r="38" spans="1:12" ht="32.25" customHeight="1">
      <c r="A38" s="24" t="s">
        <v>27</v>
      </c>
      <c r="B38" s="5">
        <f aca="true" t="shared" si="10" ref="B38:J38">B36+B37</f>
        <v>13866</v>
      </c>
      <c r="C38" s="5">
        <f t="shared" si="10"/>
        <v>7907</v>
      </c>
      <c r="D38" s="5">
        <f t="shared" si="10"/>
        <v>8821</v>
      </c>
      <c r="E38" s="5">
        <f t="shared" si="10"/>
        <v>9092</v>
      </c>
      <c r="F38" s="5">
        <f t="shared" si="10"/>
        <v>23413</v>
      </c>
      <c r="G38" s="5">
        <f t="shared" si="10"/>
        <v>23916</v>
      </c>
      <c r="H38" s="5">
        <f>H36+H37</f>
        <v>26106</v>
      </c>
      <c r="I38" s="5">
        <f t="shared" si="10"/>
        <v>45560</v>
      </c>
      <c r="J38" s="5">
        <f t="shared" si="10"/>
        <v>54365</v>
      </c>
      <c r="K38" s="5">
        <f>K36+K37</f>
        <v>62754</v>
      </c>
      <c r="L38" s="5">
        <f>L36+L37</f>
        <v>62599</v>
      </c>
    </row>
    <row r="39" spans="1:12" ht="32.25" customHeight="1">
      <c r="A39" s="24" t="s">
        <v>28</v>
      </c>
      <c r="B39" s="15">
        <f>B36/B38*100</f>
        <v>72.7462858791288</v>
      </c>
      <c r="C39" s="15">
        <f aca="true" t="shared" si="11" ref="C39:J39">C36/C38*100</f>
        <v>81.47211331731377</v>
      </c>
      <c r="D39" s="15">
        <f t="shared" si="11"/>
        <v>75.75104863394174</v>
      </c>
      <c r="E39" s="15">
        <f t="shared" si="11"/>
        <v>78.53057633084029</v>
      </c>
      <c r="F39" s="15">
        <f t="shared" si="11"/>
        <v>77.48686627087515</v>
      </c>
      <c r="G39" s="15">
        <f t="shared" si="11"/>
        <v>75.86552935273457</v>
      </c>
      <c r="H39" s="15">
        <f>H36/H38*100</f>
        <v>76.8827089557956</v>
      </c>
      <c r="I39" s="15">
        <f t="shared" si="11"/>
        <v>73.68744512730466</v>
      </c>
      <c r="J39" s="15">
        <f t="shared" si="11"/>
        <v>73.946472914559</v>
      </c>
      <c r="K39" s="15">
        <f>K36/K38*100</f>
        <v>74.32354909647194</v>
      </c>
      <c r="L39" s="15">
        <f>L36/L38*100</f>
        <v>76.83669068195978</v>
      </c>
    </row>
    <row r="40" spans="1:12" ht="32.25" customHeight="1">
      <c r="A40" s="24" t="s">
        <v>29</v>
      </c>
      <c r="B40" s="15">
        <f>B37/B38*100</f>
        <v>27.253714120871198</v>
      </c>
      <c r="C40" s="15">
        <f aca="true" t="shared" si="12" ref="C40:J40">C37/C38*100</f>
        <v>18.52788668268623</v>
      </c>
      <c r="D40" s="15">
        <f t="shared" si="12"/>
        <v>24.248951366058268</v>
      </c>
      <c r="E40" s="15">
        <f t="shared" si="12"/>
        <v>21.469423669159703</v>
      </c>
      <c r="F40" s="15">
        <f t="shared" si="12"/>
        <v>22.513133729124846</v>
      </c>
      <c r="G40" s="15">
        <f t="shared" si="12"/>
        <v>24.13447064726543</v>
      </c>
      <c r="H40" s="15">
        <f>H37/H38*100</f>
        <v>23.117291044204396</v>
      </c>
      <c r="I40" s="15">
        <f t="shared" si="12"/>
        <v>26.312554872695348</v>
      </c>
      <c r="J40" s="15">
        <f t="shared" si="12"/>
        <v>26.053527085441004</v>
      </c>
      <c r="K40" s="15">
        <f>K37/K38*100</f>
        <v>25.676450903528064</v>
      </c>
      <c r="L40" s="15">
        <f>L37/L38*100</f>
        <v>23.163309318040223</v>
      </c>
    </row>
    <row r="41" spans="1:12" ht="32.25" customHeight="1">
      <c r="A41" s="24" t="s">
        <v>30</v>
      </c>
      <c r="B41" s="5">
        <v>1174</v>
      </c>
      <c r="C41" s="5">
        <v>359</v>
      </c>
      <c r="D41" s="5">
        <v>917</v>
      </c>
      <c r="E41" s="5">
        <v>861</v>
      </c>
      <c r="F41" s="5">
        <v>1293</v>
      </c>
      <c r="G41" s="5">
        <v>1570</v>
      </c>
      <c r="H41" s="5" t="s">
        <v>22</v>
      </c>
      <c r="I41" s="5">
        <v>2744</v>
      </c>
      <c r="J41" s="10">
        <v>3621</v>
      </c>
      <c r="K41" s="11">
        <v>3936</v>
      </c>
      <c r="L41" s="11">
        <v>4120</v>
      </c>
    </row>
    <row r="42" spans="1:12" ht="32.25" customHeight="1">
      <c r="A42" s="24" t="s">
        <v>31</v>
      </c>
      <c r="B42" s="5">
        <v>431</v>
      </c>
      <c r="C42" s="5">
        <v>149</v>
      </c>
      <c r="D42" s="5">
        <v>482</v>
      </c>
      <c r="E42" s="5">
        <v>279</v>
      </c>
      <c r="F42" s="5">
        <v>490</v>
      </c>
      <c r="G42" s="5">
        <v>464</v>
      </c>
      <c r="H42" s="5" t="s">
        <v>22</v>
      </c>
      <c r="I42" s="5">
        <v>966</v>
      </c>
      <c r="J42" s="10">
        <v>1752</v>
      </c>
      <c r="K42" s="11">
        <v>1749</v>
      </c>
      <c r="L42" s="11">
        <v>1757</v>
      </c>
    </row>
    <row r="43" spans="1:12" ht="32.25" customHeight="1">
      <c r="A43" s="24" t="s">
        <v>32</v>
      </c>
      <c r="B43" s="5">
        <f aca="true" t="shared" si="13" ref="B43:J43">B41+B42</f>
        <v>1605</v>
      </c>
      <c r="C43" s="5">
        <f t="shared" si="13"/>
        <v>508</v>
      </c>
      <c r="D43" s="5">
        <f t="shared" si="13"/>
        <v>1399</v>
      </c>
      <c r="E43" s="5">
        <f t="shared" si="13"/>
        <v>1140</v>
      </c>
      <c r="F43" s="5">
        <f t="shared" si="13"/>
        <v>1783</v>
      </c>
      <c r="G43" s="5">
        <f t="shared" si="13"/>
        <v>2034</v>
      </c>
      <c r="H43" s="5" t="s">
        <v>22</v>
      </c>
      <c r="I43" s="5">
        <f t="shared" si="13"/>
        <v>3710</v>
      </c>
      <c r="J43" s="5">
        <f t="shared" si="13"/>
        <v>5373</v>
      </c>
      <c r="K43" s="5">
        <f>K41+K42</f>
        <v>5685</v>
      </c>
      <c r="L43" s="5">
        <f>L41+L42</f>
        <v>5877</v>
      </c>
    </row>
    <row r="44" spans="1:12" ht="32.25" customHeight="1">
      <c r="A44" s="24" t="s">
        <v>33</v>
      </c>
      <c r="B44" s="5">
        <v>2581</v>
      </c>
      <c r="C44" s="5">
        <v>912</v>
      </c>
      <c r="D44" s="5">
        <v>3039</v>
      </c>
      <c r="E44" s="5">
        <v>3175</v>
      </c>
      <c r="F44" s="5">
        <v>4776</v>
      </c>
      <c r="G44" s="5">
        <v>6264</v>
      </c>
      <c r="H44" s="5" t="s">
        <v>22</v>
      </c>
      <c r="I44" s="5">
        <v>6978</v>
      </c>
      <c r="J44" s="5" t="s">
        <v>22</v>
      </c>
      <c r="K44" s="5" t="s">
        <v>22</v>
      </c>
      <c r="L44" s="5" t="s">
        <v>22</v>
      </c>
    </row>
    <row r="45" spans="1:12" ht="32.25" customHeight="1">
      <c r="A45" s="24" t="s">
        <v>34</v>
      </c>
      <c r="B45" s="5">
        <v>755</v>
      </c>
      <c r="C45" s="5">
        <v>266</v>
      </c>
      <c r="D45" s="5">
        <v>881</v>
      </c>
      <c r="E45" s="5">
        <v>763</v>
      </c>
      <c r="F45" s="5">
        <v>1243</v>
      </c>
      <c r="G45" s="5">
        <v>1380</v>
      </c>
      <c r="H45" s="5" t="s">
        <v>22</v>
      </c>
      <c r="I45" s="5">
        <v>1556</v>
      </c>
      <c r="J45" s="5" t="s">
        <v>22</v>
      </c>
      <c r="K45" s="5" t="s">
        <v>22</v>
      </c>
      <c r="L45" s="5" t="s">
        <v>22</v>
      </c>
    </row>
    <row r="46" spans="1:12" ht="32.25" customHeight="1">
      <c r="A46" s="24" t="s">
        <v>35</v>
      </c>
      <c r="B46" s="5">
        <f aca="true" t="shared" si="14" ref="B46:I46">B44+B45</f>
        <v>3336</v>
      </c>
      <c r="C46" s="5">
        <f t="shared" si="14"/>
        <v>1178</v>
      </c>
      <c r="D46" s="5">
        <f t="shared" si="14"/>
        <v>3920</v>
      </c>
      <c r="E46" s="5">
        <f t="shared" si="14"/>
        <v>3938</v>
      </c>
      <c r="F46" s="5">
        <f t="shared" si="14"/>
        <v>6019</v>
      </c>
      <c r="G46" s="5">
        <f t="shared" si="14"/>
        <v>7644</v>
      </c>
      <c r="H46" s="5" t="s">
        <v>22</v>
      </c>
      <c r="I46" s="5">
        <f t="shared" si="14"/>
        <v>8534</v>
      </c>
      <c r="J46" s="5" t="s">
        <v>22</v>
      </c>
      <c r="K46" s="5" t="s">
        <v>22</v>
      </c>
      <c r="L46" s="5" t="s">
        <v>22</v>
      </c>
    </row>
    <row r="47" spans="1:12" ht="32.25" customHeight="1">
      <c r="A47" s="24" t="s">
        <v>36</v>
      </c>
      <c r="B47" s="5">
        <v>7506</v>
      </c>
      <c r="C47" s="5">
        <v>5530</v>
      </c>
      <c r="D47" s="5">
        <v>3643</v>
      </c>
      <c r="E47" s="5">
        <v>3965</v>
      </c>
      <c r="F47" s="5">
        <v>13366</v>
      </c>
      <c r="G47" s="5">
        <v>16122</v>
      </c>
      <c r="H47" s="5" t="s">
        <v>22</v>
      </c>
      <c r="I47" s="5">
        <v>25081</v>
      </c>
      <c r="J47" s="5" t="s">
        <v>22</v>
      </c>
      <c r="K47" s="5" t="s">
        <v>22</v>
      </c>
      <c r="L47" s="5" t="s">
        <v>22</v>
      </c>
    </row>
    <row r="48" spans="1:12" ht="32.25" customHeight="1">
      <c r="A48" s="24" t="s">
        <v>37</v>
      </c>
      <c r="B48" s="5">
        <v>3024</v>
      </c>
      <c r="C48" s="5">
        <v>1199</v>
      </c>
      <c r="D48" s="5">
        <v>1258</v>
      </c>
      <c r="E48" s="5">
        <v>1189</v>
      </c>
      <c r="F48" s="5">
        <v>4028</v>
      </c>
      <c r="G48" s="5">
        <v>4924</v>
      </c>
      <c r="H48" s="5" t="s">
        <v>22</v>
      </c>
      <c r="I48" s="5">
        <v>10045</v>
      </c>
      <c r="J48" s="5" t="s">
        <v>22</v>
      </c>
      <c r="K48" s="5" t="s">
        <v>22</v>
      </c>
      <c r="L48" s="5" t="s">
        <v>22</v>
      </c>
    </row>
    <row r="49" spans="1:12" ht="32.25" customHeight="1">
      <c r="A49" s="24" t="s">
        <v>38</v>
      </c>
      <c r="B49" s="5">
        <f aca="true" t="shared" si="15" ref="B49:I49">SUM(B47:B48)</f>
        <v>10530</v>
      </c>
      <c r="C49" s="5">
        <f t="shared" si="15"/>
        <v>6729</v>
      </c>
      <c r="D49" s="5">
        <f t="shared" si="15"/>
        <v>4901</v>
      </c>
      <c r="E49" s="5">
        <f t="shared" si="15"/>
        <v>5154</v>
      </c>
      <c r="F49" s="5">
        <f t="shared" si="15"/>
        <v>17394</v>
      </c>
      <c r="G49" s="5">
        <f t="shared" si="15"/>
        <v>21046</v>
      </c>
      <c r="H49" s="5" t="s">
        <v>22</v>
      </c>
      <c r="I49" s="5">
        <f t="shared" si="15"/>
        <v>35126</v>
      </c>
      <c r="J49" s="5" t="s">
        <v>22</v>
      </c>
      <c r="K49" s="5" t="s">
        <v>22</v>
      </c>
      <c r="L49" s="5" t="s">
        <v>22</v>
      </c>
    </row>
    <row r="50" spans="1:12" ht="32.25" customHeight="1">
      <c r="A50" s="24" t="s">
        <v>39</v>
      </c>
      <c r="B50" s="5">
        <v>269</v>
      </c>
      <c r="C50" s="5">
        <v>80</v>
      </c>
      <c r="D50" s="5">
        <v>266</v>
      </c>
      <c r="E50" s="5">
        <v>353</v>
      </c>
      <c r="F50" s="5">
        <v>556</v>
      </c>
      <c r="G50" s="5">
        <v>584</v>
      </c>
      <c r="H50" s="5" t="s">
        <v>22</v>
      </c>
      <c r="I50" s="5">
        <v>719</v>
      </c>
      <c r="J50" s="10">
        <v>1182</v>
      </c>
      <c r="K50" s="5" t="s">
        <v>22</v>
      </c>
      <c r="L50" s="10">
        <v>1659</v>
      </c>
    </row>
    <row r="51" spans="1:12" ht="32.25" customHeight="1">
      <c r="A51" s="24" t="s">
        <v>40</v>
      </c>
      <c r="B51" s="5">
        <v>90</v>
      </c>
      <c r="C51" s="5">
        <v>37</v>
      </c>
      <c r="D51" s="5">
        <v>112</v>
      </c>
      <c r="E51" s="5">
        <v>108</v>
      </c>
      <c r="F51" s="5">
        <v>160</v>
      </c>
      <c r="G51" s="5">
        <v>204</v>
      </c>
      <c r="H51" s="5" t="s">
        <v>22</v>
      </c>
      <c r="I51" s="5">
        <v>199</v>
      </c>
      <c r="J51" s="10">
        <v>306</v>
      </c>
      <c r="K51" s="5" t="s">
        <v>22</v>
      </c>
      <c r="L51" s="5">
        <v>428</v>
      </c>
    </row>
    <row r="52" spans="1:12" ht="32.25" customHeight="1">
      <c r="A52" s="24" t="s">
        <v>41</v>
      </c>
      <c r="B52" s="5">
        <f aca="true" t="shared" si="16" ref="B52:L52">SUM(B50:B51)</f>
        <v>359</v>
      </c>
      <c r="C52" s="5">
        <f t="shared" si="16"/>
        <v>117</v>
      </c>
      <c r="D52" s="5">
        <f t="shared" si="16"/>
        <v>378</v>
      </c>
      <c r="E52" s="5">
        <f t="shared" si="16"/>
        <v>461</v>
      </c>
      <c r="F52" s="5">
        <f t="shared" si="16"/>
        <v>716</v>
      </c>
      <c r="G52" s="5">
        <f t="shared" si="16"/>
        <v>788</v>
      </c>
      <c r="H52" s="5" t="s">
        <v>22</v>
      </c>
      <c r="I52" s="5">
        <f t="shared" si="16"/>
        <v>918</v>
      </c>
      <c r="J52" s="5">
        <f t="shared" si="16"/>
        <v>1488</v>
      </c>
      <c r="K52" s="5" t="s">
        <v>22</v>
      </c>
      <c r="L52" s="5">
        <f t="shared" si="16"/>
        <v>2087</v>
      </c>
    </row>
    <row r="53" spans="1:12" ht="32.25" customHeight="1">
      <c r="A53" s="24" t="s">
        <v>42</v>
      </c>
      <c r="B53" s="5">
        <v>905</v>
      </c>
      <c r="C53" s="5">
        <v>279</v>
      </c>
      <c r="D53" s="5">
        <v>651</v>
      </c>
      <c r="E53" s="5">
        <v>508</v>
      </c>
      <c r="F53" s="5">
        <v>737</v>
      </c>
      <c r="G53" s="5">
        <v>1570</v>
      </c>
      <c r="H53" s="5" t="s">
        <v>22</v>
      </c>
      <c r="I53" s="5">
        <v>1748</v>
      </c>
      <c r="J53" s="10">
        <v>2439</v>
      </c>
      <c r="K53" s="5" t="s">
        <v>22</v>
      </c>
      <c r="L53" s="5">
        <v>2461</v>
      </c>
    </row>
    <row r="54" spans="1:12" ht="32.25" customHeight="1">
      <c r="A54" s="24" t="s">
        <v>43</v>
      </c>
      <c r="B54" s="5">
        <v>341</v>
      </c>
      <c r="C54" s="5">
        <v>112</v>
      </c>
      <c r="D54" s="5">
        <v>370</v>
      </c>
      <c r="E54" s="5">
        <v>171</v>
      </c>
      <c r="F54" s="5">
        <v>330</v>
      </c>
      <c r="G54" s="5">
        <v>464</v>
      </c>
      <c r="H54" s="5" t="s">
        <v>22</v>
      </c>
      <c r="I54" s="5">
        <v>655</v>
      </c>
      <c r="J54" s="10">
        <v>1446</v>
      </c>
      <c r="K54" s="5" t="s">
        <v>22</v>
      </c>
      <c r="L54" s="5">
        <v>1329</v>
      </c>
    </row>
    <row r="55" spans="1:12" ht="32.25" customHeight="1">
      <c r="A55" s="24" t="s">
        <v>44</v>
      </c>
      <c r="B55" s="5">
        <f aca="true" t="shared" si="17" ref="B55:L55">SUM(B53:B54)</f>
        <v>1246</v>
      </c>
      <c r="C55" s="5">
        <f t="shared" si="17"/>
        <v>391</v>
      </c>
      <c r="D55" s="5">
        <f t="shared" si="17"/>
        <v>1021</v>
      </c>
      <c r="E55" s="5">
        <f t="shared" si="17"/>
        <v>679</v>
      </c>
      <c r="F55" s="5">
        <f t="shared" si="17"/>
        <v>1067</v>
      </c>
      <c r="G55" s="5">
        <f t="shared" si="17"/>
        <v>2034</v>
      </c>
      <c r="H55" s="5" t="s">
        <v>22</v>
      </c>
      <c r="I55" s="5">
        <f t="shared" si="17"/>
        <v>2403</v>
      </c>
      <c r="J55" s="5">
        <f t="shared" si="17"/>
        <v>3885</v>
      </c>
      <c r="K55" s="5" t="s">
        <v>22</v>
      </c>
      <c r="L55" s="5">
        <f t="shared" si="17"/>
        <v>3790</v>
      </c>
    </row>
    <row r="56" spans="1:12" ht="32.25" customHeight="1">
      <c r="A56" s="24" t="s">
        <v>45</v>
      </c>
      <c r="B56" s="5">
        <v>673</v>
      </c>
      <c r="C56" s="5">
        <v>418</v>
      </c>
      <c r="D56" s="5">
        <v>719</v>
      </c>
      <c r="E56" s="5">
        <v>0</v>
      </c>
      <c r="F56" s="5">
        <v>953</v>
      </c>
      <c r="G56" s="5">
        <v>924</v>
      </c>
      <c r="H56" s="5">
        <v>1071</v>
      </c>
      <c r="I56" s="5">
        <v>1284</v>
      </c>
      <c r="J56" s="5" t="s">
        <v>22</v>
      </c>
      <c r="K56" s="11">
        <v>1734</v>
      </c>
      <c r="L56" s="5" t="s">
        <v>22</v>
      </c>
    </row>
    <row r="57" spans="1:12" ht="32.25" customHeight="1">
      <c r="A57" s="24" t="s">
        <v>46</v>
      </c>
      <c r="B57" s="5">
        <v>169</v>
      </c>
      <c r="C57" s="5">
        <v>99</v>
      </c>
      <c r="D57" s="5">
        <v>68</v>
      </c>
      <c r="E57" s="5">
        <v>0</v>
      </c>
      <c r="F57" s="5">
        <v>105</v>
      </c>
      <c r="G57" s="5">
        <v>125</v>
      </c>
      <c r="H57" s="5">
        <v>172</v>
      </c>
      <c r="I57" s="5">
        <v>189</v>
      </c>
      <c r="J57" s="5" t="s">
        <v>22</v>
      </c>
      <c r="K57" s="11">
        <v>147</v>
      </c>
      <c r="L57" s="5" t="s">
        <v>22</v>
      </c>
    </row>
    <row r="58" spans="1:12" ht="32.25" customHeight="1">
      <c r="A58" s="24" t="s">
        <v>47</v>
      </c>
      <c r="B58" s="5">
        <f>SUM(B56:B57)</f>
        <v>842</v>
      </c>
      <c r="C58" s="5">
        <f aca="true" t="shared" si="18" ref="C58:I58">SUM(C56:C57)</f>
        <v>517</v>
      </c>
      <c r="D58" s="5">
        <f t="shared" si="18"/>
        <v>787</v>
      </c>
      <c r="E58" s="5">
        <f t="shared" si="18"/>
        <v>0</v>
      </c>
      <c r="F58" s="5">
        <f t="shared" si="18"/>
        <v>1058</v>
      </c>
      <c r="G58" s="5">
        <f t="shared" si="18"/>
        <v>1049</v>
      </c>
      <c r="H58" s="5">
        <f>SUM(H56:H57)</f>
        <v>1243</v>
      </c>
      <c r="I58" s="5">
        <f t="shared" si="18"/>
        <v>1473</v>
      </c>
      <c r="J58" s="5" t="s">
        <v>22</v>
      </c>
      <c r="K58" s="5">
        <f>SUM(K56:K57)</f>
        <v>1881</v>
      </c>
      <c r="L58" s="5">
        <v>1881</v>
      </c>
    </row>
    <row r="59" spans="1:12" ht="32.25" customHeight="1">
      <c r="A59" s="26" t="s">
        <v>51</v>
      </c>
      <c r="B59" s="16">
        <v>89.6</v>
      </c>
      <c r="C59" s="4">
        <v>102</v>
      </c>
      <c r="D59" s="4">
        <v>124</v>
      </c>
      <c r="E59" s="4">
        <v>128.5</v>
      </c>
      <c r="F59" s="4">
        <v>142.3</v>
      </c>
      <c r="G59" s="4">
        <v>165.2</v>
      </c>
      <c r="H59" s="4">
        <v>193.4</v>
      </c>
      <c r="I59" s="4">
        <v>251.1</v>
      </c>
      <c r="J59" s="4">
        <v>291.7</v>
      </c>
      <c r="K59" s="4">
        <v>301.5</v>
      </c>
      <c r="L59" s="4">
        <v>355.9</v>
      </c>
    </row>
    <row r="60" spans="1:12" ht="32.25" customHeight="1">
      <c r="A60" s="24" t="s">
        <v>58</v>
      </c>
      <c r="B60" s="5">
        <v>11</v>
      </c>
      <c r="C60" s="5">
        <v>12</v>
      </c>
      <c r="D60" s="5">
        <v>20</v>
      </c>
      <c r="E60" s="5">
        <v>23</v>
      </c>
      <c r="F60" s="5">
        <v>25.5</v>
      </c>
      <c r="G60" s="5">
        <v>27.1</v>
      </c>
      <c r="H60" s="5">
        <v>31.5</v>
      </c>
      <c r="I60" s="5">
        <v>40.9</v>
      </c>
      <c r="J60" s="9">
        <v>45.1</v>
      </c>
      <c r="K60" s="11">
        <v>44</v>
      </c>
      <c r="L60" s="11">
        <v>44.7</v>
      </c>
    </row>
    <row r="61" spans="1:12" ht="32.25" customHeight="1">
      <c r="A61" s="24" t="s">
        <v>59</v>
      </c>
      <c r="B61" s="5">
        <v>8</v>
      </c>
      <c r="C61" s="5">
        <v>9.2</v>
      </c>
      <c r="D61" s="5">
        <v>16</v>
      </c>
      <c r="E61" s="5">
        <v>18.2</v>
      </c>
      <c r="F61" s="5">
        <v>20</v>
      </c>
      <c r="G61" s="5">
        <v>21.3</v>
      </c>
      <c r="H61" s="5">
        <v>26.7</v>
      </c>
      <c r="I61" s="5">
        <v>34.4</v>
      </c>
      <c r="J61" s="9">
        <v>39.7</v>
      </c>
      <c r="K61" s="11">
        <v>38.5</v>
      </c>
      <c r="L61" s="11">
        <v>40.4</v>
      </c>
    </row>
    <row r="62" spans="1:12" ht="32.25" customHeight="1">
      <c r="A62" s="24" t="s">
        <v>52</v>
      </c>
      <c r="B62" s="7">
        <f aca="true" t="shared" si="19" ref="B62:J62">B60/B59*100</f>
        <v>12.276785714285715</v>
      </c>
      <c r="C62" s="7">
        <f t="shared" si="19"/>
        <v>11.76470588235294</v>
      </c>
      <c r="D62" s="7">
        <f t="shared" si="19"/>
        <v>16.129032258064516</v>
      </c>
      <c r="E62" s="7">
        <f t="shared" si="19"/>
        <v>17.898832684824903</v>
      </c>
      <c r="F62" s="7">
        <f t="shared" si="19"/>
        <v>17.91988756148981</v>
      </c>
      <c r="G62" s="7">
        <f t="shared" si="19"/>
        <v>16.404358353510897</v>
      </c>
      <c r="H62" s="7">
        <f>H60/H59*100</f>
        <v>16.28748707342296</v>
      </c>
      <c r="I62" s="7">
        <f t="shared" si="19"/>
        <v>16.288331342094782</v>
      </c>
      <c r="J62" s="7">
        <f t="shared" si="19"/>
        <v>15.461090161124444</v>
      </c>
      <c r="K62" s="7">
        <f>K60/K59*100</f>
        <v>14.593698175787729</v>
      </c>
      <c r="L62" s="7">
        <f>L60/L59*100</f>
        <v>12.55970778308514</v>
      </c>
    </row>
    <row r="63" spans="1:12" ht="32.25" customHeight="1">
      <c r="A63" s="24" t="s">
        <v>53</v>
      </c>
      <c r="B63" s="7">
        <f aca="true" t="shared" si="20" ref="B63:J63">B60/B66*100</f>
        <v>2.1912350597609564</v>
      </c>
      <c r="C63" s="7">
        <f t="shared" si="20"/>
        <v>2.2988505747126435</v>
      </c>
      <c r="D63" s="7">
        <f t="shared" si="20"/>
        <v>3.3670033670033668</v>
      </c>
      <c r="E63" s="7">
        <f t="shared" si="20"/>
        <v>2.987012987012987</v>
      </c>
      <c r="F63" s="7">
        <f t="shared" si="20"/>
        <v>2.891156462585034</v>
      </c>
      <c r="G63" s="7">
        <f t="shared" si="20"/>
        <v>2.28827155281601</v>
      </c>
      <c r="H63" s="7">
        <f>H60/H66*100</f>
        <v>2.2173729410108405</v>
      </c>
      <c r="I63" s="7">
        <f t="shared" si="20"/>
        <v>2.330749943013449</v>
      </c>
      <c r="J63" s="7">
        <f t="shared" si="20"/>
        <v>2.0062277580071175</v>
      </c>
      <c r="K63" s="7">
        <f>K60/K66*100</f>
        <v>2.3810812273391417</v>
      </c>
      <c r="L63" s="7">
        <f>L60/L66*100</f>
        <v>1.9451697127937337</v>
      </c>
    </row>
    <row r="64" spans="1:12" ht="32.25" customHeight="1">
      <c r="A64" s="24" t="s">
        <v>54</v>
      </c>
      <c r="B64" s="17">
        <f aca="true" t="shared" si="21" ref="B64:J64">B61*1000000000/B6</f>
        <v>54354.84199726867</v>
      </c>
      <c r="C64" s="17">
        <f t="shared" si="21"/>
        <v>54850.056638645445</v>
      </c>
      <c r="D64" s="17">
        <f t="shared" si="21"/>
        <v>83810.88074759305</v>
      </c>
      <c r="E64" s="17">
        <f t="shared" si="21"/>
        <v>103682.43551180385</v>
      </c>
      <c r="F64" s="17">
        <f t="shared" si="21"/>
        <v>115442.11443776805</v>
      </c>
      <c r="G64" s="17">
        <f t="shared" si="21"/>
        <v>129363.74899788645</v>
      </c>
      <c r="H64" s="17">
        <f t="shared" si="21"/>
        <v>157081.92381232535</v>
      </c>
      <c r="I64" s="17">
        <f t="shared" si="21"/>
        <v>182438.20171088848</v>
      </c>
      <c r="J64" s="17">
        <f t="shared" si="21"/>
        <v>211007.4676446358</v>
      </c>
      <c r="K64" s="17">
        <f>K61*1000000000/K6</f>
        <v>199099.14102942013</v>
      </c>
      <c r="L64" s="17">
        <f>L61*1000000000/L6</f>
        <v>198528.72523919272</v>
      </c>
    </row>
    <row r="65" spans="1:12" ht="32.25" customHeight="1">
      <c r="A65" s="24" t="s">
        <v>55</v>
      </c>
      <c r="B65" s="5" t="s">
        <v>22</v>
      </c>
      <c r="C65" s="7">
        <f>(C60-B60)/B60*100</f>
        <v>9.090909090909092</v>
      </c>
      <c r="D65" s="7">
        <f>(D60-C60)/C60*100</f>
        <v>66.66666666666666</v>
      </c>
      <c r="E65" s="7">
        <f>(E60-D60)/D60*100</f>
        <v>15</v>
      </c>
      <c r="F65" s="7">
        <f>(F60-E60)/E60*100</f>
        <v>10.869565217391305</v>
      </c>
      <c r="G65" s="7">
        <f>(G60-F60)/F60*100</f>
        <v>6.274509803921574</v>
      </c>
      <c r="H65" s="7">
        <f>(H60-F60)/F60*100</f>
        <v>23.52941176470588</v>
      </c>
      <c r="I65" s="7">
        <f>(I60-G60)/G60*100</f>
        <v>50.92250922509224</v>
      </c>
      <c r="J65" s="7">
        <f>(J60-H60)/H60*100</f>
        <v>43.17460317460318</v>
      </c>
      <c r="K65" s="7">
        <f>(K60-H60)/H60*100</f>
        <v>39.682539682539684</v>
      </c>
      <c r="L65" s="7">
        <f>(L60-I60)/I60*100</f>
        <v>9.290953545232284</v>
      </c>
    </row>
    <row r="66" spans="1:12" ht="32.25" customHeight="1">
      <c r="A66" s="23" t="s">
        <v>56</v>
      </c>
      <c r="B66" s="16">
        <v>502</v>
      </c>
      <c r="C66" s="4">
        <v>522</v>
      </c>
      <c r="D66" s="4">
        <v>594</v>
      </c>
      <c r="E66" s="4">
        <v>770</v>
      </c>
      <c r="F66" s="4">
        <v>882</v>
      </c>
      <c r="G66" s="4">
        <v>1184.3</v>
      </c>
      <c r="H66" s="4">
        <v>1420.6</v>
      </c>
      <c r="I66" s="4">
        <v>1754.8</v>
      </c>
      <c r="J66" s="4">
        <v>2248</v>
      </c>
      <c r="K66" s="4">
        <v>1847.9</v>
      </c>
      <c r="L66" s="4">
        <v>2298</v>
      </c>
    </row>
    <row r="67" spans="1:12" ht="32.25" customHeight="1">
      <c r="A67" s="26" t="s">
        <v>60</v>
      </c>
      <c r="B67" s="18">
        <f>B60/B69*100</f>
        <v>0.6260671599317018</v>
      </c>
      <c r="C67" s="18">
        <f aca="true" t="shared" si="22" ref="C67:J67">C60/C69*100</f>
        <v>0.6329113924050633</v>
      </c>
      <c r="D67" s="18">
        <f t="shared" si="22"/>
        <v>0.9298000929800093</v>
      </c>
      <c r="E67" s="18">
        <f t="shared" si="22"/>
        <v>0.9248090068355449</v>
      </c>
      <c r="F67" s="18">
        <f t="shared" si="22"/>
        <v>0.8835758835758836</v>
      </c>
      <c r="G67" s="18">
        <f t="shared" si="22"/>
        <v>0.7430765012338909</v>
      </c>
      <c r="H67" s="18">
        <f>H60/H69*100</f>
        <v>0.7007474639615591</v>
      </c>
      <c r="I67" s="18">
        <f t="shared" si="22"/>
        <v>0.8163672654690618</v>
      </c>
      <c r="J67" s="18">
        <f t="shared" si="22"/>
        <v>0.7427536231884058</v>
      </c>
      <c r="K67" s="18">
        <f>K60/K69*100</f>
        <v>0.7712532865907099</v>
      </c>
      <c r="L67" s="18">
        <f>L60/L69*100</f>
        <v>0.7011764705882354</v>
      </c>
    </row>
    <row r="68" spans="1:12" ht="32.25" customHeight="1">
      <c r="A68" s="26" t="s">
        <v>61</v>
      </c>
      <c r="B68" s="18">
        <f>B59/B69*100</f>
        <v>5.099601593625498</v>
      </c>
      <c r="C68" s="18">
        <f aca="true" t="shared" si="23" ref="C68:J68">C59/C69*100</f>
        <v>5.379746835443038</v>
      </c>
      <c r="D68" s="18">
        <f t="shared" si="23"/>
        <v>5.764760576476058</v>
      </c>
      <c r="E68" s="18">
        <f t="shared" si="23"/>
        <v>5.166867712102935</v>
      </c>
      <c r="F68" s="18">
        <f t="shared" si="23"/>
        <v>4.930699930699931</v>
      </c>
      <c r="G68" s="18">
        <f t="shared" si="23"/>
        <v>4.529750479846449</v>
      </c>
      <c r="H68" s="18">
        <f>H59/H69*100</f>
        <v>4.3023669692116036</v>
      </c>
      <c r="I68" s="18">
        <f t="shared" si="23"/>
        <v>5.0119760479041915</v>
      </c>
      <c r="J68" s="18">
        <f t="shared" si="23"/>
        <v>4.804018445322793</v>
      </c>
      <c r="K68" s="18">
        <f>K59/K69*100</f>
        <v>5.284837861524978</v>
      </c>
      <c r="L68" s="18">
        <f>L59/L69*100</f>
        <v>5.582745098039215</v>
      </c>
    </row>
    <row r="69" spans="1:12" ht="32.25" customHeight="1">
      <c r="A69" s="26" t="s">
        <v>62</v>
      </c>
      <c r="B69" s="19">
        <v>1757</v>
      </c>
      <c r="C69" s="19">
        <v>1896</v>
      </c>
      <c r="D69" s="19">
        <v>2151</v>
      </c>
      <c r="E69" s="19">
        <v>2487</v>
      </c>
      <c r="F69" s="19">
        <v>2886</v>
      </c>
      <c r="G69" s="19">
        <v>3647</v>
      </c>
      <c r="H69" s="19">
        <v>4495.2</v>
      </c>
      <c r="I69" s="19">
        <v>5010</v>
      </c>
      <c r="J69" s="19">
        <v>6072</v>
      </c>
      <c r="K69" s="19">
        <v>5705</v>
      </c>
      <c r="L69" s="19">
        <v>6375</v>
      </c>
    </row>
    <row r="70" spans="1:9" ht="32.25" customHeight="1">
      <c r="A70" s="28" t="s">
        <v>57</v>
      </c>
      <c r="B70" s="28"/>
      <c r="C70" s="28"/>
      <c r="D70" s="1"/>
      <c r="E70" s="1"/>
      <c r="F70" s="1"/>
      <c r="G70" s="1"/>
      <c r="H70" s="1"/>
      <c r="I70" s="1"/>
    </row>
    <row r="71" spans="1:3" ht="32.25" customHeight="1">
      <c r="A71" s="29" t="s">
        <v>68</v>
      </c>
      <c r="B71" s="29"/>
      <c r="C71" s="29"/>
    </row>
    <row r="72" spans="1:3" ht="32.25" customHeight="1">
      <c r="A72" s="27" t="s">
        <v>70</v>
      </c>
      <c r="B72" s="27"/>
      <c r="C72" s="27"/>
    </row>
    <row r="73" spans="3:5" ht="32.25" customHeight="1">
      <c r="C73" s="3"/>
      <c r="E73" s="3"/>
    </row>
    <row r="74" ht="32.25" customHeight="1">
      <c r="C74" s="3"/>
    </row>
    <row r="75" spans="3:7" ht="32.25" customHeight="1">
      <c r="C75" s="3"/>
      <c r="G75" s="3"/>
    </row>
    <row r="83" ht="32.25" customHeight="1">
      <c r="C83" s="3"/>
    </row>
    <row r="84" ht="32.25" customHeight="1">
      <c r="C84" s="3"/>
    </row>
    <row r="85" ht="32.25" customHeight="1">
      <c r="C85" s="3"/>
    </row>
    <row r="86" ht="32.25" customHeight="1">
      <c r="C86" s="3"/>
    </row>
    <row r="87" ht="32.25" customHeight="1">
      <c r="C87" s="3"/>
    </row>
    <row r="91" ht="32.25" customHeight="1">
      <c r="E91" s="3"/>
    </row>
  </sheetData>
  <sheetProtection/>
  <mergeCells count="4">
    <mergeCell ref="A72:C72"/>
    <mergeCell ref="A70:C70"/>
    <mergeCell ref="A71:C71"/>
    <mergeCell ref="A1:L1"/>
  </mergeCells>
  <printOptions/>
  <pageMargins left="0.75" right="0.75" top="0.5" bottom="0.35" header="0.5" footer="0.23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husny</cp:lastModifiedBy>
  <cp:lastPrinted>2006-05-25T17:28:07Z</cp:lastPrinted>
  <dcterms:created xsi:type="dcterms:W3CDTF">2006-05-09T13:32:38Z</dcterms:created>
  <dcterms:modified xsi:type="dcterms:W3CDTF">2012-04-16T06:25:39Z</dcterms:modified>
  <cp:category/>
  <cp:version/>
  <cp:contentType/>
  <cp:contentStatus/>
</cp:coreProperties>
</file>