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5" sheetId="1" r:id="rId1"/>
  </sheets>
  <definedNames>
    <definedName name="_xlnm.Print_Area" localSheetId="0">'Bo15'!$A$1:$V$120</definedName>
  </definedNames>
  <calcPr calcId="124519"/>
</workbook>
</file>

<file path=xl/sharedStrings.xml><?xml version="1.0" encoding="utf-8"?>
<sst xmlns="http://schemas.openxmlformats.org/spreadsheetml/2006/main" count="200" uniqueCount="113">
  <si>
    <t xml:space="preserve">BALANCE OF PAYMENTS  (IN MILLION OF U.S. DOLLARS) </t>
  </si>
  <si>
    <t>البيان</t>
  </si>
  <si>
    <t xml:space="preserve"> Items</t>
  </si>
  <si>
    <t xml:space="preserve"> I - الحساب الجاري</t>
  </si>
  <si>
    <t>I-Current account</t>
  </si>
  <si>
    <t xml:space="preserve"> 1- Trade Balance</t>
  </si>
  <si>
    <t>الصادرات</t>
  </si>
  <si>
    <t>Exports</t>
  </si>
  <si>
    <t>الواردات</t>
  </si>
  <si>
    <t>Imports</t>
  </si>
  <si>
    <t xml:space="preserve"> 2- الخدمات (صافي)</t>
  </si>
  <si>
    <t xml:space="preserve"> 2- Services balance</t>
  </si>
  <si>
    <t>دائن</t>
  </si>
  <si>
    <t>Credit</t>
  </si>
  <si>
    <t>مدين</t>
  </si>
  <si>
    <t>Debit</t>
  </si>
  <si>
    <t>النقل</t>
  </si>
  <si>
    <t>Transportation</t>
  </si>
  <si>
    <t>السفر</t>
  </si>
  <si>
    <t>Travel</t>
  </si>
  <si>
    <t>الاتصالات</t>
  </si>
  <si>
    <t>Communication</t>
  </si>
  <si>
    <t>خدمات التشييد</t>
  </si>
  <si>
    <t>51-</t>
  </si>
  <si>
    <t>Construction</t>
  </si>
  <si>
    <t>التأمين</t>
  </si>
  <si>
    <t>Insurance</t>
  </si>
  <si>
    <t>خدمات تجارية اخرى</t>
  </si>
  <si>
    <t>205-</t>
  </si>
  <si>
    <t>Other business services</t>
  </si>
  <si>
    <t>خدمات حكومية غ.م.أ</t>
  </si>
  <si>
    <t>Government services, N.I.E.</t>
  </si>
  <si>
    <t xml:space="preserve"> 3-الدخل (صافي)</t>
  </si>
  <si>
    <t>344.4-</t>
  </si>
  <si>
    <t>777.1-</t>
  </si>
  <si>
    <t xml:space="preserve"> 3- Income balance</t>
  </si>
  <si>
    <t xml:space="preserve">دائن </t>
  </si>
  <si>
    <t>413.4-</t>
  </si>
  <si>
    <t>752.3-</t>
  </si>
  <si>
    <t>926.7-</t>
  </si>
  <si>
    <t>عائدات الاشتثمار المباشر</t>
  </si>
  <si>
    <t>661.5-</t>
  </si>
  <si>
    <t>855.4-</t>
  </si>
  <si>
    <t>799.9-</t>
  </si>
  <si>
    <t>Direct investment income</t>
  </si>
  <si>
    <t>عائدات الحافظة والاستثمارات الاخرى</t>
  </si>
  <si>
    <t>23.4-</t>
  </si>
  <si>
    <t>Portfolio and other investment income</t>
  </si>
  <si>
    <t xml:space="preserve"> 4- التحويلات الجارية (صافي)</t>
  </si>
  <si>
    <t xml:space="preserve"> 4- Current transfers balance</t>
  </si>
  <si>
    <t>الحكومة العامة</t>
  </si>
  <si>
    <t>General Government</t>
  </si>
  <si>
    <t>القطاعات الاخرى</t>
  </si>
  <si>
    <t>Other Sectors</t>
  </si>
  <si>
    <t xml:space="preserve"> II-الحساب الرسمالي والمالي</t>
  </si>
  <si>
    <t>415-</t>
  </si>
  <si>
    <t>391.4-</t>
  </si>
  <si>
    <t>II- Capital and financial account</t>
  </si>
  <si>
    <t xml:space="preserve"> 1- الحساب المالي</t>
  </si>
  <si>
    <t>233.7-</t>
  </si>
  <si>
    <t xml:space="preserve"> 1- Financal account balance</t>
  </si>
  <si>
    <t xml:space="preserve"> 1-1 - الاستثمار المباشر</t>
  </si>
  <si>
    <t>307.60-</t>
  </si>
  <si>
    <t>6.4-</t>
  </si>
  <si>
    <t xml:space="preserve">  1.1- Direct investment</t>
  </si>
  <si>
    <t xml:space="preserve"> 3-1 استثمارات اخرى</t>
  </si>
  <si>
    <t>307.1-</t>
  </si>
  <si>
    <t>83.8-</t>
  </si>
  <si>
    <t>240.1-</t>
  </si>
  <si>
    <t>38.9-</t>
  </si>
  <si>
    <t xml:space="preserve">  1.3- Other investment</t>
  </si>
  <si>
    <t>III - الخطأ والسهو</t>
  </si>
  <si>
    <t>III- Errors and Ommissions</t>
  </si>
  <si>
    <t>الميزان الكلي</t>
  </si>
  <si>
    <t>Overall balance</t>
  </si>
  <si>
    <t>التمويل</t>
  </si>
  <si>
    <t>1388.5-</t>
  </si>
  <si>
    <t>Financing</t>
  </si>
  <si>
    <t>أ- صافي الاصول الاحتياطية (الزيادة = -)</t>
  </si>
  <si>
    <t>28.2-</t>
  </si>
  <si>
    <t>1498.9-</t>
  </si>
  <si>
    <t>A- Net Reserves (increase= -)</t>
  </si>
  <si>
    <t>الاصول الاحتياطية</t>
  </si>
  <si>
    <t>Reserves</t>
  </si>
  <si>
    <t>التزامات السلطات النقدية</t>
  </si>
  <si>
    <t>79.2-</t>
  </si>
  <si>
    <t>Monetary Authory Liabilities</t>
  </si>
  <si>
    <t>قروض صندوق النقد الدولي (صافي)</t>
  </si>
  <si>
    <t>71.1-</t>
  </si>
  <si>
    <t>IFM Loan (Net)</t>
  </si>
  <si>
    <t>قروض صندوق النقد العربي (صافي)</t>
  </si>
  <si>
    <t>11.8-</t>
  </si>
  <si>
    <t>AMF Loan (Net)</t>
  </si>
  <si>
    <t>Liabilities - LCFAR</t>
  </si>
  <si>
    <t xml:space="preserve"> ب- تخفيف اعباء ومتاخرات الديون</t>
  </si>
  <si>
    <t>B- Debt Releif and arears</t>
  </si>
  <si>
    <t xml:space="preserve">BALANCE OF PAYMENTS  (IN MILLION OF YEMENI RIALS) </t>
  </si>
  <si>
    <t>1990</t>
  </si>
  <si>
    <t>1991</t>
  </si>
  <si>
    <t>1992</t>
  </si>
  <si>
    <t>1993</t>
  </si>
  <si>
    <t>1995</t>
  </si>
  <si>
    <t>100103.0-</t>
  </si>
  <si>
    <t>34070.4-</t>
  </si>
  <si>
    <t>التزامات تشكل احتياطاتالسلطات النقدية الاجنبية</t>
  </si>
  <si>
    <t>* بيانات اولية</t>
  </si>
  <si>
    <t>* بيانات أولية</t>
  </si>
  <si>
    <t xml:space="preserve"> 1- الميزان التجاري </t>
  </si>
  <si>
    <t xml:space="preserve">ميزان المدفوعات  (بملايين الريالات)
</t>
  </si>
  <si>
    <t xml:space="preserve">المصدر: تقارير البنك المركزي اليمني اعداد مختلفة </t>
  </si>
  <si>
    <t xml:space="preserve"> 1- الميزان التجاري</t>
  </si>
  <si>
    <t xml:space="preserve">ميزان المدفوعات (بملايين الدولارات الامريكيه) 
 </t>
  </si>
  <si>
    <t>2009*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</si>
</sst>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.0"/>
  </numFmts>
  <fonts count="15">
    <font>
      <sz val="10"/>
      <name val="Arial"/>
      <family val="2"/>
    </font>
    <font>
      <b/>
      <sz val="11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Simplified Arabic"/>
      <family val="2"/>
    </font>
    <font>
      <sz val="8"/>
      <name val="Arial"/>
      <family val="2"/>
    </font>
    <font>
      <b/>
      <sz val="18"/>
      <color indexed="9"/>
      <name val="Simplified Arabic"/>
      <family val="2"/>
    </font>
    <font>
      <b/>
      <sz val="15"/>
      <color indexed="9"/>
      <name val="Simplified Arabic"/>
      <family val="2"/>
    </font>
    <font>
      <b/>
      <sz val="13"/>
      <color indexed="8"/>
      <name val="Simplified Arabic"/>
      <family val="2"/>
    </font>
    <font>
      <b/>
      <u val="single"/>
      <sz val="13"/>
      <color indexed="8"/>
      <name val="Simplified Arab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readingOrder="1"/>
    </xf>
    <xf numFmtId="0" fontId="3" fillId="2" borderId="1" xfId="0" applyFont="1" applyFill="1" applyBorder="1" applyAlignment="1" quotePrefix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right" vertical="center" readingOrder="2"/>
    </xf>
    <xf numFmtId="0" fontId="6" fillId="4" borderId="8" xfId="0" applyFont="1" applyFill="1" applyBorder="1" applyAlignment="1" quotePrefix="1">
      <alignment horizontal="center" vertical="center" wrapText="1" readingOrder="2"/>
    </xf>
    <xf numFmtId="0" fontId="6" fillId="4" borderId="9" xfId="0" applyFont="1" applyFill="1" applyBorder="1" applyAlignment="1" quotePrefix="1">
      <alignment horizontal="center" vertical="center" wrapText="1" readingOrder="2"/>
    </xf>
    <xf numFmtId="0" fontId="6" fillId="4" borderId="10" xfId="0" applyFont="1" applyFill="1" applyBorder="1" applyAlignment="1" quotePrefix="1">
      <alignment horizontal="center" vertical="center" wrapText="1" readingOrder="2"/>
    </xf>
    <xf numFmtId="0" fontId="7" fillId="4" borderId="8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 quotePrefix="1">
      <alignment horizontal="center" vertical="center" wrapText="1" readingOrder="2"/>
    </xf>
    <xf numFmtId="0" fontId="7" fillId="4" borderId="10" xfId="0" applyFont="1" applyFill="1" applyBorder="1" applyAlignment="1" quotePrefix="1">
      <alignment horizontal="center" vertical="center" wrapText="1" readingOrder="2"/>
    </xf>
    <xf numFmtId="0" fontId="7" fillId="4" borderId="11" xfId="0" applyFont="1" applyFill="1" applyBorder="1" applyAlignment="1" quotePrefix="1">
      <alignment horizontal="center" vertical="center" wrapText="1" readingOrder="2"/>
    </xf>
    <xf numFmtId="0" fontId="7" fillId="4" borderId="12" xfId="0" applyFont="1" applyFill="1" applyBorder="1" applyAlignment="1" quotePrefix="1">
      <alignment horizontal="center" vertical="center" wrapText="1" readingOrder="2"/>
    </xf>
    <xf numFmtId="0" fontId="7" fillId="4" borderId="13" xfId="0" applyFont="1" applyFill="1" applyBorder="1" applyAlignment="1" quotePrefix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9" fillId="3" borderId="14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8" fillId="3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10" fillId="0" borderId="6" xfId="0" applyNumberFormat="1" applyFont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center" vertical="center" wrapText="1" readingOrder="1"/>
    </xf>
    <xf numFmtId="165" fontId="11" fillId="3" borderId="6" xfId="0" applyNumberFormat="1" applyFont="1" applyFill="1" applyBorder="1" applyAlignment="1">
      <alignment horizontal="center" vertical="center" wrapText="1" readingOrder="1"/>
    </xf>
    <xf numFmtId="164" fontId="11" fillId="0" borderId="16" xfId="0" applyNumberFormat="1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wrapText="1" readingOrder="1"/>
    </xf>
    <xf numFmtId="0" fontId="7" fillId="4" borderId="6" xfId="0" applyFont="1" applyFill="1" applyBorder="1" applyAlignment="1" quotePrefix="1">
      <alignment horizontal="center" vertical="center" wrapText="1" readingOrder="2"/>
    </xf>
    <xf numFmtId="0" fontId="7" fillId="4" borderId="18" xfId="0" applyFont="1" applyFill="1" applyBorder="1" applyAlignment="1" quotePrefix="1">
      <alignment horizontal="center" vertical="center" wrapText="1" readingOrder="2"/>
    </xf>
    <xf numFmtId="0" fontId="7" fillId="4" borderId="19" xfId="0" applyFont="1" applyFill="1" applyBorder="1" applyAlignment="1" quotePrefix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1"/>
    </xf>
    <xf numFmtId="1" fontId="10" fillId="0" borderId="1" xfId="0" applyNumberFormat="1" applyFont="1" applyBorder="1" applyAlignment="1">
      <alignment horizontal="center" vertical="center" wrapText="1" readingOrder="1"/>
    </xf>
    <xf numFmtId="164" fontId="10" fillId="0" borderId="16" xfId="0" applyNumberFormat="1" applyFont="1" applyBorder="1" applyAlignment="1">
      <alignment horizontal="center" vertical="center" wrapText="1" readingOrder="1"/>
    </xf>
    <xf numFmtId="165" fontId="10" fillId="3" borderId="17" xfId="0" applyNumberFormat="1" applyFont="1" applyFill="1" applyBorder="1" applyAlignment="1">
      <alignment horizontal="center" vertical="center" wrapText="1" readingOrder="1"/>
    </xf>
    <xf numFmtId="164" fontId="10" fillId="3" borderId="16" xfId="0" applyNumberFormat="1" applyFont="1" applyFill="1" applyBorder="1" applyAlignment="1">
      <alignment horizontal="center" vertical="center" wrapText="1" readingOrder="1"/>
    </xf>
    <xf numFmtId="164" fontId="10" fillId="3" borderId="20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الدولارات)</a:t>
            </a:r>
          </a:p>
        </c:rich>
      </c:tx>
      <c:layout>
        <c:manualLayout>
          <c:xMode val="edge"/>
          <c:yMode val="edge"/>
          <c:x val="0.364"/>
          <c:y val="0.03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905"/>
          <c:w val="0.9015"/>
          <c:h val="0.74675"/>
        </c:manualLayout>
      </c:layout>
      <c:lineChart>
        <c:grouping val="stacked"/>
        <c:varyColors val="0"/>
        <c:ser>
          <c:idx val="0"/>
          <c:order val="0"/>
          <c:tx>
            <c:strRef>
              <c:f>'Bo15'!$A$33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'Bo15'!$B$3:$U$3</c:f>
              <c:strCache/>
            </c:strRef>
          </c:cat>
          <c:val>
            <c:numRef>
              <c:f>'Bo15'!$B$33:$U$33</c:f>
              <c:numCache/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الميزان الكلي (ملايين الريالات)</a:t>
            </a:r>
          </a:p>
        </c:rich>
      </c:tx>
      <c:layout>
        <c:manualLayout>
          <c:xMode val="edge"/>
          <c:yMode val="edge"/>
          <c:x val="0.4255"/>
          <c:y val="0.06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05"/>
          <c:y val="0.19125"/>
          <c:w val="0.87425"/>
          <c:h val="0.74525"/>
        </c:manualLayout>
      </c:layout>
      <c:lineChart>
        <c:grouping val="stacked"/>
        <c:varyColors val="0"/>
        <c:ser>
          <c:idx val="0"/>
          <c:order val="0"/>
          <c:tx>
            <c:strRef>
              <c:f>'Bo15'!$A$94</c:f>
              <c:strCache>
                <c:ptCount val="1"/>
                <c:pt idx="0">
                  <c:v>الميزان الكلي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'Bo15'!$B$64:$U$64</c:f>
              <c:strCache/>
            </c:strRef>
          </c:cat>
          <c:val>
            <c:numRef>
              <c:f>'Bo15'!$B$94:$U$94</c:f>
              <c:numCache/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42</xdr:row>
      <xdr:rowOff>209550</xdr:rowOff>
    </xdr:from>
    <xdr:to>
      <xdr:col>14</xdr:col>
      <xdr:colOff>352425</xdr:colOff>
      <xdr:row>57</xdr:row>
      <xdr:rowOff>38100</xdr:rowOff>
    </xdr:to>
    <xdr:graphicFrame macro="">
      <xdr:nvGraphicFramePr>
        <xdr:cNvPr id="1254" name="Chart 3"/>
        <xdr:cNvGraphicFramePr/>
      </xdr:nvGraphicFramePr>
      <xdr:xfrm>
        <a:off x="2990850" y="13077825"/>
        <a:ext cx="12096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103</xdr:row>
      <xdr:rowOff>38100</xdr:rowOff>
    </xdr:from>
    <xdr:to>
      <xdr:col>15</xdr:col>
      <xdr:colOff>238125</xdr:colOff>
      <xdr:row>119</xdr:row>
      <xdr:rowOff>123825</xdr:rowOff>
    </xdr:to>
    <xdr:graphicFrame macro="">
      <xdr:nvGraphicFramePr>
        <xdr:cNvPr id="1255" name="Chart 4"/>
        <xdr:cNvGraphicFramePr/>
      </xdr:nvGraphicFramePr>
      <xdr:xfrm>
        <a:off x="4657725" y="30641925"/>
        <a:ext cx="113442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showGridLines="0" rightToLeft="1" tabSelected="1" view="pageBreakPreview" zoomScale="76" zoomScaleSheetLayoutView="76" workbookViewId="0" topLeftCell="A1">
      <selection activeCell="A1" sqref="A1:V1"/>
    </sheetView>
  </sheetViews>
  <sheetFormatPr defaultColWidth="9.140625" defaultRowHeight="12.75"/>
  <cols>
    <col min="1" max="1" width="32.28125" style="1" customWidth="1"/>
    <col min="2" max="3" width="13.421875" style="1" bestFit="1" customWidth="1"/>
    <col min="4" max="4" width="13.7109375" style="1" bestFit="1" customWidth="1"/>
    <col min="5" max="5" width="13.140625" style="1" bestFit="1" customWidth="1"/>
    <col min="6" max="6" width="13.140625" style="1" customWidth="1"/>
    <col min="7" max="7" width="14.7109375" style="1" bestFit="1" customWidth="1"/>
    <col min="8" max="8" width="15.421875" style="1" bestFit="1" customWidth="1"/>
    <col min="9" max="9" width="14.7109375" style="1" bestFit="1" customWidth="1"/>
    <col min="10" max="10" width="15.00390625" style="1" bestFit="1" customWidth="1"/>
    <col min="11" max="11" width="16.00390625" style="1" bestFit="1" customWidth="1"/>
    <col min="12" max="13" width="15.421875" style="1" bestFit="1" customWidth="1"/>
    <col min="14" max="14" width="15.140625" style="1" bestFit="1" customWidth="1"/>
    <col min="15" max="15" width="15.421875" style="1" bestFit="1" customWidth="1"/>
    <col min="16" max="16" width="16.00390625" style="1" bestFit="1" customWidth="1"/>
    <col min="17" max="17" width="15.421875" style="1" bestFit="1" customWidth="1"/>
    <col min="18" max="18" width="16.57421875" style="1" bestFit="1" customWidth="1"/>
    <col min="19" max="21" width="16.57421875" style="1" customWidth="1"/>
    <col min="22" max="22" width="44.140625" style="1" customWidth="1"/>
  </cols>
  <sheetData>
    <row r="1" spans="1:22" s="1" customFormat="1" ht="46.5" customHeight="1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s="1" customFormat="1" ht="58.5" customHeight="1" thickBo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s="1" customFormat="1" ht="21.75" customHeight="1">
      <c r="A3" s="33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2">
        <v>2005</v>
      </c>
      <c r="R3" s="22">
        <v>2006</v>
      </c>
      <c r="S3" s="22">
        <v>2007</v>
      </c>
      <c r="T3" s="22">
        <v>2008</v>
      </c>
      <c r="U3" s="22" t="s">
        <v>112</v>
      </c>
      <c r="V3" s="3" t="s">
        <v>2</v>
      </c>
    </row>
    <row r="4" spans="1:22" s="1" customFormat="1" ht="21.75" customHeight="1">
      <c r="A4" s="33" t="s">
        <v>3</v>
      </c>
      <c r="B4" s="38">
        <f aca="true" t="shared" si="0" ref="B4:I4">SUM(B4,B7,B17,B22)</f>
        <v>0</v>
      </c>
      <c r="C4" s="38">
        <f ca="1" t="shared" si="0"/>
        <v>0</v>
      </c>
      <c r="D4" s="38">
        <f ca="1" t="shared" si="0"/>
        <v>0</v>
      </c>
      <c r="E4" s="38">
        <f ca="1" t="shared" si="0"/>
        <v>0</v>
      </c>
      <c r="F4" s="38">
        <f ca="1" t="shared" si="0"/>
        <v>0</v>
      </c>
      <c r="G4" s="38">
        <f ca="1" t="shared" si="0"/>
        <v>0</v>
      </c>
      <c r="H4" s="38">
        <f ca="1" t="shared" si="0"/>
        <v>0</v>
      </c>
      <c r="I4" s="38">
        <f ca="1" t="shared" si="0"/>
        <v>0</v>
      </c>
      <c r="J4" s="38">
        <v>-318.3</v>
      </c>
      <c r="K4" s="38">
        <v>549.7</v>
      </c>
      <c r="L4" s="38">
        <v>1336.6</v>
      </c>
      <c r="M4" s="38">
        <v>670.9</v>
      </c>
      <c r="N4" s="38">
        <v>443.39999999999975</v>
      </c>
      <c r="O4" s="38">
        <v>175.70000000000005</v>
      </c>
      <c r="P4" s="38">
        <v>224.6</v>
      </c>
      <c r="Q4" s="39">
        <v>646.0000000000002</v>
      </c>
      <c r="R4" s="39">
        <v>231.49999999999932</v>
      </c>
      <c r="S4" s="39">
        <v>-1508.2999999999997</v>
      </c>
      <c r="T4" s="39">
        <v>-1251.1999999999998</v>
      </c>
      <c r="U4" s="39">
        <v>-2564.800000000001</v>
      </c>
      <c r="V4" s="4" t="s">
        <v>4</v>
      </c>
    </row>
    <row r="5" spans="1:22" s="1" customFormat="1" ht="21.75" customHeight="1">
      <c r="A5" s="34" t="s">
        <v>110</v>
      </c>
      <c r="B5" s="40">
        <f aca="true" t="shared" si="1" ref="B5:K5">SUM(B5:B6)</f>
        <v>0</v>
      </c>
      <c r="C5" s="40">
        <f ca="1" t="shared" si="1"/>
        <v>0</v>
      </c>
      <c r="D5" s="40">
        <f ca="1" t="shared" si="1"/>
        <v>0</v>
      </c>
      <c r="E5" s="40">
        <f ca="1" t="shared" si="1"/>
        <v>0</v>
      </c>
      <c r="F5" s="40">
        <f ca="1" t="shared" si="1"/>
        <v>0</v>
      </c>
      <c r="G5" s="40">
        <f ca="1" t="shared" si="1"/>
        <v>0</v>
      </c>
      <c r="H5" s="40">
        <f ca="1" t="shared" si="1"/>
        <v>0</v>
      </c>
      <c r="I5" s="40">
        <f ca="1" t="shared" si="1"/>
        <v>0</v>
      </c>
      <c r="J5" s="40">
        <f ca="1" t="shared" si="1"/>
        <v>0</v>
      </c>
      <c r="K5" s="40">
        <f ca="1" t="shared" si="1"/>
        <v>0</v>
      </c>
      <c r="L5" s="40">
        <v>1312.8</v>
      </c>
      <c r="M5" s="40">
        <v>766.4</v>
      </c>
      <c r="N5" s="40">
        <v>601.9</v>
      </c>
      <c r="O5" s="41">
        <v>367</v>
      </c>
      <c r="P5" s="41">
        <v>817.1</v>
      </c>
      <c r="Q5" s="41">
        <v>1700.3000000000002</v>
      </c>
      <c r="R5" s="41">
        <v>1390.2999999999993</v>
      </c>
      <c r="S5" s="41">
        <v>-440.6999999999998</v>
      </c>
      <c r="T5" s="41">
        <v>-356.89999999999964</v>
      </c>
      <c r="U5" s="41">
        <v>-2012.8000000000002</v>
      </c>
      <c r="V5" s="18" t="s">
        <v>5</v>
      </c>
    </row>
    <row r="6" spans="1:22" s="1" customFormat="1" ht="21.75" customHeight="1">
      <c r="A6" s="33" t="s">
        <v>6</v>
      </c>
      <c r="B6" s="38">
        <v>1384.1</v>
      </c>
      <c r="C6" s="38">
        <v>1196.9</v>
      </c>
      <c r="D6" s="38">
        <v>1073.4</v>
      </c>
      <c r="E6" s="38">
        <v>1166.8</v>
      </c>
      <c r="F6" s="38">
        <v>1796.2</v>
      </c>
      <c r="G6" s="38">
        <v>1980.1</v>
      </c>
      <c r="H6" s="38">
        <v>2262.7</v>
      </c>
      <c r="I6" s="38">
        <v>2274</v>
      </c>
      <c r="J6" s="38">
        <v>1503.7</v>
      </c>
      <c r="K6" s="38">
        <v>2478.3</v>
      </c>
      <c r="L6" s="38">
        <v>3797.2</v>
      </c>
      <c r="M6" s="38">
        <v>3366.9</v>
      </c>
      <c r="N6" s="38">
        <v>3684.4</v>
      </c>
      <c r="O6" s="42">
        <v>3924.4</v>
      </c>
      <c r="P6" s="42">
        <v>4675.7</v>
      </c>
      <c r="Q6" s="43">
        <v>6413.2</v>
      </c>
      <c r="R6" s="43">
        <v>7316.4</v>
      </c>
      <c r="S6" s="43">
        <v>7049.5</v>
      </c>
      <c r="T6" s="43">
        <v>8976.9</v>
      </c>
      <c r="U6" s="43">
        <v>5855</v>
      </c>
      <c r="V6" s="3" t="s">
        <v>7</v>
      </c>
    </row>
    <row r="7" spans="1:22" s="1" customFormat="1" ht="21.75" customHeight="1">
      <c r="A7" s="33" t="s">
        <v>8</v>
      </c>
      <c r="B7" s="38">
        <v>-1487.2</v>
      </c>
      <c r="C7" s="38">
        <v>-1920.5</v>
      </c>
      <c r="D7" s="38">
        <v>-1935.5</v>
      </c>
      <c r="E7" s="38">
        <v>-2138.1</v>
      </c>
      <c r="F7" s="38">
        <v>-1522</v>
      </c>
      <c r="G7" s="38">
        <v>-1831.5</v>
      </c>
      <c r="H7" s="38">
        <v>-2293.5</v>
      </c>
      <c r="I7" s="38">
        <v>-2406.5</v>
      </c>
      <c r="J7" s="38">
        <v>-2288.8</v>
      </c>
      <c r="K7" s="38">
        <v>-2120.5</v>
      </c>
      <c r="L7" s="38">
        <v>-2484.4</v>
      </c>
      <c r="M7" s="38">
        <v>-2600.4</v>
      </c>
      <c r="N7" s="38">
        <v>-3082.6</v>
      </c>
      <c r="O7" s="42">
        <v>-3557.4</v>
      </c>
      <c r="P7" s="42">
        <v>-3858.6</v>
      </c>
      <c r="Q7" s="43">
        <v>-4712.9</v>
      </c>
      <c r="R7" s="43">
        <v>-5926.1</v>
      </c>
      <c r="S7" s="43">
        <v>-7490.2</v>
      </c>
      <c r="T7" s="43">
        <v>-9333.8</v>
      </c>
      <c r="U7" s="43">
        <v>-7867.8</v>
      </c>
      <c r="V7" s="3" t="s">
        <v>9</v>
      </c>
    </row>
    <row r="8" spans="1:22" s="1" customFormat="1" ht="21.75" customHeight="1">
      <c r="A8" s="34" t="s">
        <v>10</v>
      </c>
      <c r="B8" s="40">
        <f aca="true" t="shared" si="2" ref="B8:K8">SUM(B8:B9)</f>
        <v>0</v>
      </c>
      <c r="C8" s="40">
        <f ca="1" t="shared" si="2"/>
        <v>0</v>
      </c>
      <c r="D8" s="40">
        <f ca="1" t="shared" si="2"/>
        <v>0</v>
      </c>
      <c r="E8" s="40">
        <f ca="1" t="shared" si="2"/>
        <v>0</v>
      </c>
      <c r="F8" s="40">
        <f ca="1" t="shared" si="2"/>
        <v>0</v>
      </c>
      <c r="G8" s="40">
        <f ca="1" t="shared" si="2"/>
        <v>0</v>
      </c>
      <c r="H8" s="40">
        <f ca="1" t="shared" si="2"/>
        <v>0</v>
      </c>
      <c r="I8" s="40">
        <f ca="1" t="shared" si="2"/>
        <v>0</v>
      </c>
      <c r="J8" s="40">
        <f ca="1" t="shared" si="2"/>
        <v>0</v>
      </c>
      <c r="K8" s="40">
        <f ca="1" t="shared" si="2"/>
        <v>0</v>
      </c>
      <c r="L8" s="40">
        <v>598.5</v>
      </c>
      <c r="M8" s="40">
        <v>-677.6</v>
      </c>
      <c r="N8" s="40">
        <v>-679.7</v>
      </c>
      <c r="O8" s="41">
        <v>-544.2</v>
      </c>
      <c r="P8" s="41">
        <v>-689.7</v>
      </c>
      <c r="Q8" s="41">
        <v>-860.3</v>
      </c>
      <c r="R8" s="41">
        <v>-1306.2</v>
      </c>
      <c r="S8" s="41">
        <v>-1143.3</v>
      </c>
      <c r="T8" s="41">
        <v>-1142.1999999999998</v>
      </c>
      <c r="U8" s="41">
        <v>-895.6000000000001</v>
      </c>
      <c r="V8" s="18" t="s">
        <v>11</v>
      </c>
    </row>
    <row r="9" spans="1:22" s="1" customFormat="1" ht="21.75" customHeight="1">
      <c r="A9" s="33" t="s">
        <v>12</v>
      </c>
      <c r="B9" s="38">
        <v>105.6</v>
      </c>
      <c r="C9" s="38">
        <v>114</v>
      </c>
      <c r="D9" s="38">
        <v>161.9</v>
      </c>
      <c r="E9" s="38">
        <v>177.2</v>
      </c>
      <c r="F9" s="38">
        <v>148</v>
      </c>
      <c r="G9" s="38">
        <v>179.4</v>
      </c>
      <c r="H9" s="38">
        <v>185.7</v>
      </c>
      <c r="I9" s="38">
        <v>207.6</v>
      </c>
      <c r="J9" s="38">
        <v>174.4</v>
      </c>
      <c r="K9" s="38">
        <v>183.2</v>
      </c>
      <c r="L9" s="38">
        <v>210.9</v>
      </c>
      <c r="M9" s="38">
        <v>170.1</v>
      </c>
      <c r="N9" s="38">
        <v>272.3</v>
      </c>
      <c r="O9" s="38">
        <v>367.2</v>
      </c>
      <c r="P9" s="38">
        <v>369.7</v>
      </c>
      <c r="Q9" s="39">
        <v>429.5</v>
      </c>
      <c r="R9" s="39">
        <v>548.8</v>
      </c>
      <c r="S9" s="39">
        <v>723.8</v>
      </c>
      <c r="T9" s="39">
        <v>1205.4</v>
      </c>
      <c r="U9" s="39">
        <v>1237.2</v>
      </c>
      <c r="V9" s="3" t="s">
        <v>13</v>
      </c>
    </row>
    <row r="10" spans="1:22" s="1" customFormat="1" ht="21.75" customHeight="1">
      <c r="A10" s="33" t="s">
        <v>14</v>
      </c>
      <c r="B10" s="38">
        <v>-682.7</v>
      </c>
      <c r="C10" s="38">
        <v>-751.3</v>
      </c>
      <c r="D10" s="38">
        <v>-969.4</v>
      </c>
      <c r="E10" s="38">
        <v>-1043.4</v>
      </c>
      <c r="F10" s="38">
        <v>-704.3</v>
      </c>
      <c r="G10" s="38">
        <v>-639.3</v>
      </c>
      <c r="H10" s="38">
        <v>-555.4</v>
      </c>
      <c r="I10" s="38">
        <v>-677.4</v>
      </c>
      <c r="J10" s="38">
        <v>-692.9</v>
      </c>
      <c r="K10" s="38">
        <v>-718.7</v>
      </c>
      <c r="L10" s="44">
        <v>8094</v>
      </c>
      <c r="M10" s="38">
        <v>-847.7</v>
      </c>
      <c r="N10" s="38">
        <v>-952</v>
      </c>
      <c r="O10" s="38">
        <v>-911.4</v>
      </c>
      <c r="P10" s="38">
        <v>-1059.4</v>
      </c>
      <c r="Q10" s="39">
        <v>-1289.8</v>
      </c>
      <c r="R10" s="39">
        <v>-1855</v>
      </c>
      <c r="S10" s="39">
        <v>-1867.1</v>
      </c>
      <c r="T10" s="39">
        <v>-2347.6</v>
      </c>
      <c r="U10" s="39">
        <v>-2132.8</v>
      </c>
      <c r="V10" s="3" t="s">
        <v>15</v>
      </c>
    </row>
    <row r="11" spans="1:22" s="1" customFormat="1" ht="21.75" customHeight="1">
      <c r="A11" s="33" t="s">
        <v>16</v>
      </c>
      <c r="B11" s="38">
        <v>-153.9</v>
      </c>
      <c r="C11" s="38">
        <v>-175.7</v>
      </c>
      <c r="D11" s="38">
        <v>-149.8</v>
      </c>
      <c r="E11" s="38">
        <v>-166.5</v>
      </c>
      <c r="F11" s="38">
        <v>-143.1</v>
      </c>
      <c r="G11" s="38">
        <v>-184.1</v>
      </c>
      <c r="H11" s="38">
        <v>-166.3</v>
      </c>
      <c r="I11" s="38">
        <v>-223.7</v>
      </c>
      <c r="J11" s="38">
        <v>-261.7</v>
      </c>
      <c r="K11" s="38">
        <v>-243.1</v>
      </c>
      <c r="L11" s="38">
        <v>-318.4</v>
      </c>
      <c r="M11" s="38">
        <v>-329.2</v>
      </c>
      <c r="N11" s="38">
        <v>-341.2</v>
      </c>
      <c r="O11" s="38">
        <v>-416</v>
      </c>
      <c r="P11" s="38">
        <v>-450</v>
      </c>
      <c r="Q11" s="39">
        <v>-547.1</v>
      </c>
      <c r="R11" s="39">
        <v>-705.4</v>
      </c>
      <c r="S11" s="39">
        <v>-869</v>
      </c>
      <c r="T11" s="39">
        <v>-1062.9</v>
      </c>
      <c r="U11" s="39">
        <v>-896.3</v>
      </c>
      <c r="V11" s="3" t="s">
        <v>17</v>
      </c>
    </row>
    <row r="12" spans="1:22" s="1" customFormat="1" ht="21.75" customHeight="1">
      <c r="A12" s="33" t="s">
        <v>18</v>
      </c>
      <c r="B12" s="38">
        <v>-23.5</v>
      </c>
      <c r="C12" s="38">
        <v>-49</v>
      </c>
      <c r="D12" s="38">
        <v>-53.7</v>
      </c>
      <c r="E12" s="38">
        <v>-34.3</v>
      </c>
      <c r="F12" s="38">
        <v>-59.2</v>
      </c>
      <c r="G12" s="38">
        <v>-25.6</v>
      </c>
      <c r="H12" s="38">
        <v>-23.3</v>
      </c>
      <c r="I12" s="38">
        <v>-54.3</v>
      </c>
      <c r="J12" s="38">
        <v>-45.9</v>
      </c>
      <c r="K12" s="38">
        <v>-75.4</v>
      </c>
      <c r="L12" s="38">
        <v>2.9</v>
      </c>
      <c r="M12" s="38">
        <v>-40.7</v>
      </c>
      <c r="N12" s="38">
        <v>27.5</v>
      </c>
      <c r="O12" s="38">
        <v>61.9</v>
      </c>
      <c r="P12" s="38">
        <v>13.3</v>
      </c>
      <c r="Q12" s="39">
        <v>13.5</v>
      </c>
      <c r="R12" s="39">
        <v>18.6</v>
      </c>
      <c r="S12" s="39">
        <v>241.4</v>
      </c>
      <c r="T12" s="39">
        <v>703.4</v>
      </c>
      <c r="U12" s="39">
        <v>684.9</v>
      </c>
      <c r="V12" s="3" t="s">
        <v>19</v>
      </c>
    </row>
    <row r="13" spans="1:22" s="1" customFormat="1" ht="21.75" customHeight="1">
      <c r="A13" s="33" t="s">
        <v>20</v>
      </c>
      <c r="B13" s="38">
        <v>-2.8</v>
      </c>
      <c r="C13" s="38">
        <v>28.1</v>
      </c>
      <c r="D13" s="38">
        <v>22.5</v>
      </c>
      <c r="E13" s="38">
        <v>40.3</v>
      </c>
      <c r="F13" s="38">
        <v>45.7</v>
      </c>
      <c r="G13" s="38">
        <v>42.9</v>
      </c>
      <c r="H13" s="38">
        <v>43.3</v>
      </c>
      <c r="I13" s="38">
        <v>44.5</v>
      </c>
      <c r="J13" s="38">
        <v>17.8</v>
      </c>
      <c r="K13" s="38">
        <v>41.1</v>
      </c>
      <c r="L13" s="38">
        <v>45.2</v>
      </c>
      <c r="M13" s="38">
        <v>40.2</v>
      </c>
      <c r="N13" s="38">
        <v>36.3</v>
      </c>
      <c r="O13" s="38">
        <v>41.4</v>
      </c>
      <c r="P13" s="38">
        <v>41.2</v>
      </c>
      <c r="Q13" s="39">
        <v>41.2</v>
      </c>
      <c r="R13" s="39">
        <v>43.3</v>
      </c>
      <c r="S13" s="39">
        <v>84.3</v>
      </c>
      <c r="T13" s="39">
        <v>80.7</v>
      </c>
      <c r="U13" s="39">
        <v>80.7</v>
      </c>
      <c r="V13" s="3" t="s">
        <v>21</v>
      </c>
    </row>
    <row r="14" spans="1:22" s="1" customFormat="1" ht="21.75" customHeight="1">
      <c r="A14" s="33" t="s">
        <v>22</v>
      </c>
      <c r="B14" s="38">
        <v>-212.9</v>
      </c>
      <c r="C14" s="38">
        <v>-124.2</v>
      </c>
      <c r="D14" s="38">
        <v>-69.1</v>
      </c>
      <c r="E14" s="38">
        <v>-64.3</v>
      </c>
      <c r="F14" s="38">
        <v>-47.1</v>
      </c>
      <c r="G14" s="38">
        <v>-56.4</v>
      </c>
      <c r="H14" s="38">
        <v>-59.9</v>
      </c>
      <c r="I14" s="38">
        <v>-69</v>
      </c>
      <c r="J14" s="38">
        <v>-94.2</v>
      </c>
      <c r="K14" s="38">
        <v>-125.4</v>
      </c>
      <c r="L14" s="38" t="s">
        <v>23</v>
      </c>
      <c r="M14" s="38">
        <v>-38.7</v>
      </c>
      <c r="N14" s="38">
        <v>-29.9</v>
      </c>
      <c r="O14" s="38">
        <v>-107.9</v>
      </c>
      <c r="P14" s="38">
        <v>-107.8</v>
      </c>
      <c r="Q14" s="39">
        <v>-107.8</v>
      </c>
      <c r="R14" s="39">
        <v>-106.2</v>
      </c>
      <c r="S14" s="39">
        <v>-115.2</v>
      </c>
      <c r="T14" s="39">
        <v>-349.5</v>
      </c>
      <c r="U14" s="39">
        <v>-266.7</v>
      </c>
      <c r="V14" s="3" t="s">
        <v>24</v>
      </c>
    </row>
    <row r="15" spans="1:22" s="1" customFormat="1" ht="21.75" customHeight="1">
      <c r="A15" s="33" t="s">
        <v>25</v>
      </c>
      <c r="B15" s="38">
        <v>-34.8</v>
      </c>
      <c r="C15" s="38">
        <v>-39.2</v>
      </c>
      <c r="D15" s="38">
        <v>-35.6</v>
      </c>
      <c r="E15" s="38">
        <v>-38.9</v>
      </c>
      <c r="F15" s="38">
        <v>-33.7</v>
      </c>
      <c r="G15" s="38">
        <v>-42.6</v>
      </c>
      <c r="H15" s="38">
        <v>-38.9</v>
      </c>
      <c r="I15" s="38">
        <v>-50.9</v>
      </c>
      <c r="J15" s="38">
        <v>-52.1</v>
      </c>
      <c r="K15" s="38">
        <v>-48.2</v>
      </c>
      <c r="L15" s="38">
        <v>-56.5</v>
      </c>
      <c r="M15" s="38">
        <v>-59.1</v>
      </c>
      <c r="N15" s="38">
        <v>-70.1</v>
      </c>
      <c r="O15" s="38">
        <v>-80.9</v>
      </c>
      <c r="P15" s="38">
        <v>-87.8</v>
      </c>
      <c r="Q15" s="39">
        <v>-107.2</v>
      </c>
      <c r="R15" s="39">
        <v>-134.8</v>
      </c>
      <c r="S15" s="39">
        <v>170.4</v>
      </c>
      <c r="T15" s="39">
        <v>-209.2</v>
      </c>
      <c r="U15" s="39">
        <v>-175.8</v>
      </c>
      <c r="V15" s="3" t="s">
        <v>26</v>
      </c>
    </row>
    <row r="16" spans="1:22" s="1" customFormat="1" ht="21.75" customHeight="1">
      <c r="A16" s="33" t="s">
        <v>27</v>
      </c>
      <c r="B16" s="38">
        <v>-129.4</v>
      </c>
      <c r="C16" s="38">
        <v>-242.2</v>
      </c>
      <c r="D16" s="38">
        <v>-523.7</v>
      </c>
      <c r="E16" s="38">
        <v>-606.1</v>
      </c>
      <c r="F16" s="38">
        <v>-321.9</v>
      </c>
      <c r="G16" s="38">
        <v>-196.9</v>
      </c>
      <c r="H16" s="38">
        <v>-124.4</v>
      </c>
      <c r="I16" s="38">
        <v>-110.5</v>
      </c>
      <c r="J16" s="38">
        <v>-79.2</v>
      </c>
      <c r="K16" s="38">
        <v>-79.9</v>
      </c>
      <c r="L16" s="38" t="s">
        <v>28</v>
      </c>
      <c r="M16" s="38">
        <v>-233.6</v>
      </c>
      <c r="N16" s="38">
        <v>-287.5</v>
      </c>
      <c r="O16" s="38">
        <v>-59.5</v>
      </c>
      <c r="P16" s="38">
        <v>-111.2</v>
      </c>
      <c r="Q16" s="39">
        <v>-171</v>
      </c>
      <c r="R16" s="39">
        <v>-586.7</v>
      </c>
      <c r="S16" s="39">
        <v>-413</v>
      </c>
      <c r="T16" s="39">
        <v>-411.2</v>
      </c>
      <c r="U16" s="39">
        <v>-413.1</v>
      </c>
      <c r="V16" s="3" t="s">
        <v>29</v>
      </c>
    </row>
    <row r="17" spans="1:22" s="1" customFormat="1" ht="21.75" customHeight="1">
      <c r="A17" s="33" t="s">
        <v>30</v>
      </c>
      <c r="B17" s="38">
        <v>-19.8</v>
      </c>
      <c r="C17" s="38">
        <v>-35.1</v>
      </c>
      <c r="D17" s="38">
        <v>1.9</v>
      </c>
      <c r="E17" s="38">
        <v>3.6</v>
      </c>
      <c r="F17" s="38">
        <v>3</v>
      </c>
      <c r="G17" s="38">
        <v>2.8</v>
      </c>
      <c r="H17" s="38">
        <v>-0.2</v>
      </c>
      <c r="I17" s="38">
        <v>-5.9</v>
      </c>
      <c r="J17" s="38">
        <v>-3.2</v>
      </c>
      <c r="K17" s="38">
        <v>-4.5</v>
      </c>
      <c r="L17" s="38">
        <v>-15.7</v>
      </c>
      <c r="M17" s="38">
        <v>-16.5</v>
      </c>
      <c r="N17" s="38">
        <v>-14.8</v>
      </c>
      <c r="O17" s="38">
        <v>16.8</v>
      </c>
      <c r="P17" s="38">
        <v>22.6</v>
      </c>
      <c r="Q17" s="39">
        <v>28.1</v>
      </c>
      <c r="R17" s="39">
        <v>26.5</v>
      </c>
      <c r="S17" s="39">
        <v>89.7</v>
      </c>
      <c r="T17" s="39">
        <v>97.9</v>
      </c>
      <c r="U17" s="39">
        <v>57.4</v>
      </c>
      <c r="V17" s="3" t="s">
        <v>31</v>
      </c>
    </row>
    <row r="18" spans="1:22" s="1" customFormat="1" ht="21.75" customHeight="1">
      <c r="A18" s="34" t="s">
        <v>32</v>
      </c>
      <c r="B18" s="40">
        <f aca="true" t="shared" si="3" ref="B18:I18">SUM(B18:B19)</f>
        <v>0</v>
      </c>
      <c r="C18" s="40">
        <f ca="1" t="shared" si="3"/>
        <v>0</v>
      </c>
      <c r="D18" s="40">
        <f ca="1" t="shared" si="3"/>
        <v>0</v>
      </c>
      <c r="E18" s="40">
        <f ca="1" t="shared" si="3"/>
        <v>0</v>
      </c>
      <c r="F18" s="40">
        <f ca="1" t="shared" si="3"/>
        <v>0</v>
      </c>
      <c r="G18" s="40">
        <f ca="1" t="shared" si="3"/>
        <v>0</v>
      </c>
      <c r="H18" s="40">
        <f ca="1" t="shared" si="3"/>
        <v>0</v>
      </c>
      <c r="I18" s="40">
        <f ca="1" t="shared" si="3"/>
        <v>0</v>
      </c>
      <c r="J18" s="40" t="s">
        <v>33</v>
      </c>
      <c r="K18" s="40">
        <v>695.6</v>
      </c>
      <c r="L18" s="40" t="s">
        <v>34</v>
      </c>
      <c r="M18" s="40">
        <v>-690.9</v>
      </c>
      <c r="N18" s="40">
        <v>-818.4000000000001</v>
      </c>
      <c r="O18" s="41">
        <v>-1026.6</v>
      </c>
      <c r="P18" s="41">
        <v>-1346.5</v>
      </c>
      <c r="Q18" s="41">
        <v>-1612.5</v>
      </c>
      <c r="R18" s="41">
        <v>-1234.3</v>
      </c>
      <c r="S18" s="41">
        <v>-1350.1999999999998</v>
      </c>
      <c r="T18" s="41">
        <v>-1915.3</v>
      </c>
      <c r="U18" s="41">
        <v>-1171.3</v>
      </c>
      <c r="V18" s="18" t="s">
        <v>35</v>
      </c>
    </row>
    <row r="19" spans="1:22" s="1" customFormat="1" ht="21.75" customHeight="1">
      <c r="A19" s="33" t="s">
        <v>36</v>
      </c>
      <c r="B19" s="38">
        <v>37.9</v>
      </c>
      <c r="C19" s="38">
        <v>43.3</v>
      </c>
      <c r="D19" s="38">
        <v>38.1</v>
      </c>
      <c r="E19" s="38">
        <v>22</v>
      </c>
      <c r="F19" s="38">
        <v>22</v>
      </c>
      <c r="G19" s="38">
        <v>37.4</v>
      </c>
      <c r="H19" s="38">
        <v>46.8</v>
      </c>
      <c r="I19" s="38">
        <v>69.6</v>
      </c>
      <c r="J19" s="38">
        <v>69</v>
      </c>
      <c r="K19" s="38">
        <v>56.7</v>
      </c>
      <c r="L19" s="38">
        <v>149.6</v>
      </c>
      <c r="M19" s="38">
        <v>178.5</v>
      </c>
      <c r="N19" s="38">
        <v>119.8</v>
      </c>
      <c r="O19" s="42">
        <v>94.2</v>
      </c>
      <c r="P19" s="42">
        <v>103.6</v>
      </c>
      <c r="Q19" s="43">
        <v>178.2</v>
      </c>
      <c r="R19" s="43">
        <v>316.2</v>
      </c>
      <c r="S19" s="43">
        <v>384.9</v>
      </c>
      <c r="T19" s="43">
        <v>321.3</v>
      </c>
      <c r="U19" s="43">
        <v>115</v>
      </c>
      <c r="V19" s="3" t="s">
        <v>13</v>
      </c>
    </row>
    <row r="20" spans="1:22" s="1" customFormat="1" ht="21.75" customHeight="1">
      <c r="A20" s="33" t="s">
        <v>14</v>
      </c>
      <c r="B20" s="38">
        <v>-409.4</v>
      </c>
      <c r="C20" s="38">
        <v>-528.9</v>
      </c>
      <c r="D20" s="38">
        <v>-455.3</v>
      </c>
      <c r="E20" s="38">
        <v>-430.2</v>
      </c>
      <c r="F20" s="38">
        <v>-553.9</v>
      </c>
      <c r="G20" s="38">
        <v>-598.4</v>
      </c>
      <c r="H20" s="38">
        <v>-680.7</v>
      </c>
      <c r="I20" s="38">
        <v>-670.6</v>
      </c>
      <c r="J20" s="38" t="s">
        <v>37</v>
      </c>
      <c r="K20" s="38" t="s">
        <v>38</v>
      </c>
      <c r="L20" s="38" t="s">
        <v>39</v>
      </c>
      <c r="M20" s="38">
        <v>-869.4</v>
      </c>
      <c r="N20" s="38">
        <v>-938.2</v>
      </c>
      <c r="O20" s="42">
        <v>-1120.8</v>
      </c>
      <c r="P20" s="42">
        <v>-1450.1</v>
      </c>
      <c r="Q20" s="43">
        <v>-1790.7</v>
      </c>
      <c r="R20" s="43">
        <v>-1550.5</v>
      </c>
      <c r="S20" s="43">
        <v>-1735.1</v>
      </c>
      <c r="T20" s="43">
        <v>-2236.6</v>
      </c>
      <c r="U20" s="43">
        <v>-1286.3</v>
      </c>
      <c r="V20" s="3" t="s">
        <v>15</v>
      </c>
    </row>
    <row r="21" spans="1:22" s="1" customFormat="1" ht="21.75" customHeight="1">
      <c r="A21" s="33" t="s">
        <v>40</v>
      </c>
      <c r="B21" s="38">
        <v>-283.3</v>
      </c>
      <c r="C21" s="38">
        <v>-290.3</v>
      </c>
      <c r="D21" s="38">
        <v>-236.2</v>
      </c>
      <c r="E21" s="38">
        <v>-243.9</v>
      </c>
      <c r="F21" s="38">
        <v>-378.4</v>
      </c>
      <c r="G21" s="38">
        <v>-433.4</v>
      </c>
      <c r="H21" s="38">
        <v>-541.4</v>
      </c>
      <c r="I21" s="38">
        <v>-554.3</v>
      </c>
      <c r="J21" s="38">
        <v>321</v>
      </c>
      <c r="K21" s="38" t="s">
        <v>41</v>
      </c>
      <c r="L21" s="38" t="s">
        <v>42</v>
      </c>
      <c r="M21" s="38" t="s">
        <v>43</v>
      </c>
      <c r="N21" s="38">
        <v>-877.9</v>
      </c>
      <c r="O21" s="42">
        <v>-984.9</v>
      </c>
      <c r="P21" s="42">
        <v>-1289.4</v>
      </c>
      <c r="Q21" s="43">
        <v>-1602.7</v>
      </c>
      <c r="R21" s="43">
        <v>-1402.8</v>
      </c>
      <c r="S21" s="43">
        <v>-1390.4</v>
      </c>
      <c r="T21" s="43">
        <v>-1875.4</v>
      </c>
      <c r="U21" s="43">
        <v>-926.5</v>
      </c>
      <c r="V21" s="3" t="s">
        <v>44</v>
      </c>
    </row>
    <row r="22" spans="1:22" s="1" customFormat="1" ht="24">
      <c r="A22" s="33" t="s">
        <v>45</v>
      </c>
      <c r="B22" s="38">
        <v>-88.2</v>
      </c>
      <c r="C22" s="38">
        <v>-195.3</v>
      </c>
      <c r="D22" s="38">
        <v>-181</v>
      </c>
      <c r="E22" s="38">
        <v>-164.3</v>
      </c>
      <c r="F22" s="38">
        <v>-153.5</v>
      </c>
      <c r="G22" s="38">
        <v>-127.6</v>
      </c>
      <c r="H22" s="38">
        <v>-92.5</v>
      </c>
      <c r="I22" s="38">
        <v>-46.7</v>
      </c>
      <c r="J22" s="38" t="s">
        <v>46</v>
      </c>
      <c r="K22" s="38">
        <v>34.1</v>
      </c>
      <c r="L22" s="38">
        <v>78.3</v>
      </c>
      <c r="M22" s="38">
        <v>109</v>
      </c>
      <c r="N22" s="38">
        <v>59.5</v>
      </c>
      <c r="O22" s="42">
        <v>30.6</v>
      </c>
      <c r="P22" s="42">
        <v>15.4</v>
      </c>
      <c r="Q22" s="43">
        <v>62.7</v>
      </c>
      <c r="R22" s="43">
        <v>248.1</v>
      </c>
      <c r="S22" s="43">
        <v>318.1</v>
      </c>
      <c r="T22" s="43">
        <v>248.7</v>
      </c>
      <c r="U22" s="43">
        <v>43.8</v>
      </c>
      <c r="V22" s="3" t="s">
        <v>47</v>
      </c>
    </row>
    <row r="23" spans="1:22" s="1" customFormat="1" ht="24">
      <c r="A23" s="34" t="s">
        <v>48</v>
      </c>
      <c r="B23" s="40">
        <f aca="true" t="shared" si="4" ref="B23:K23">SUM(B23:B24)</f>
        <v>0</v>
      </c>
      <c r="C23" s="40">
        <f ca="1" t="shared" si="4"/>
        <v>0</v>
      </c>
      <c r="D23" s="40">
        <f ca="1" t="shared" si="4"/>
        <v>0</v>
      </c>
      <c r="E23" s="40">
        <f ca="1" t="shared" si="4"/>
        <v>0</v>
      </c>
      <c r="F23" s="40">
        <f ca="1" t="shared" si="4"/>
        <v>0</v>
      </c>
      <c r="G23" s="40">
        <f ca="1" t="shared" si="4"/>
        <v>0</v>
      </c>
      <c r="H23" s="40">
        <f ca="1" t="shared" si="4"/>
        <v>0</v>
      </c>
      <c r="I23" s="40">
        <f ca="1" t="shared" si="4"/>
        <v>0</v>
      </c>
      <c r="J23" s="40">
        <f ca="1" t="shared" si="4"/>
        <v>0</v>
      </c>
      <c r="K23" s="40">
        <f ca="1" t="shared" si="4"/>
        <v>0</v>
      </c>
      <c r="L23" s="40">
        <v>1399.5</v>
      </c>
      <c r="M23" s="40">
        <v>1273</v>
      </c>
      <c r="N23" s="40">
        <v>1339.6</v>
      </c>
      <c r="O23" s="41">
        <v>1379.5</v>
      </c>
      <c r="P23" s="41">
        <v>1443.6999999999998</v>
      </c>
      <c r="Q23" s="41">
        <v>1418.5</v>
      </c>
      <c r="R23" s="41">
        <v>1381.7</v>
      </c>
      <c r="S23" s="41">
        <v>1425.9</v>
      </c>
      <c r="T23" s="41">
        <v>2163.2</v>
      </c>
      <c r="U23" s="41">
        <v>1514.8999999999999</v>
      </c>
      <c r="V23" s="18" t="s">
        <v>49</v>
      </c>
    </row>
    <row r="24" spans="1:22" s="1" customFormat="1" ht="21.75" customHeight="1">
      <c r="A24" s="33" t="s">
        <v>36</v>
      </c>
      <c r="B24" s="38">
        <v>1896.7</v>
      </c>
      <c r="C24" s="38">
        <v>1309.1</v>
      </c>
      <c r="D24" s="38">
        <v>1100.2</v>
      </c>
      <c r="E24" s="38">
        <v>1092.8</v>
      </c>
      <c r="F24" s="38">
        <v>1133.6</v>
      </c>
      <c r="G24" s="38">
        <v>1120.5</v>
      </c>
      <c r="H24" s="38">
        <v>1207.6</v>
      </c>
      <c r="I24" s="38">
        <v>1268.7</v>
      </c>
      <c r="J24" s="38">
        <v>1377.4</v>
      </c>
      <c r="K24" s="38">
        <v>1453.6</v>
      </c>
      <c r="L24" s="38">
        <v>1471.9</v>
      </c>
      <c r="M24" s="38">
        <v>1344.4</v>
      </c>
      <c r="N24" s="38">
        <v>1456.8</v>
      </c>
      <c r="O24" s="38">
        <v>1454.5</v>
      </c>
      <c r="P24" s="38">
        <v>1493.1</v>
      </c>
      <c r="Q24" s="39">
        <v>1471.2</v>
      </c>
      <c r="R24" s="39">
        <v>1427.5</v>
      </c>
      <c r="S24" s="39">
        <v>1474.5</v>
      </c>
      <c r="T24" s="39">
        <v>2223</v>
      </c>
      <c r="U24" s="39">
        <v>1628.3</v>
      </c>
      <c r="V24" s="3" t="s">
        <v>13</v>
      </c>
    </row>
    <row r="25" spans="1:22" s="1" customFormat="1" ht="21.75" customHeight="1">
      <c r="A25" s="33" t="s">
        <v>14</v>
      </c>
      <c r="B25" s="38">
        <v>-106.4</v>
      </c>
      <c r="C25" s="38">
        <v>-125.4</v>
      </c>
      <c r="D25" s="38">
        <v>-97.5</v>
      </c>
      <c r="E25" s="38">
        <v>-94.8</v>
      </c>
      <c r="F25" s="38">
        <v>-70</v>
      </c>
      <c r="G25" s="38">
        <v>-64.5</v>
      </c>
      <c r="H25" s="38">
        <v>-66.9</v>
      </c>
      <c r="I25" s="38">
        <v>-43.1</v>
      </c>
      <c r="J25" s="38">
        <v>-47.7</v>
      </c>
      <c r="K25" s="38">
        <v>-30.7</v>
      </c>
      <c r="L25" s="38">
        <v>-72.4</v>
      </c>
      <c r="M25" s="38">
        <v>-71.4</v>
      </c>
      <c r="N25" s="38">
        <v>-117.2</v>
      </c>
      <c r="O25" s="38">
        <v>-75</v>
      </c>
      <c r="P25" s="38">
        <v>-49.4</v>
      </c>
      <c r="Q25" s="39">
        <v>-52.7</v>
      </c>
      <c r="R25" s="39">
        <v>-45.8</v>
      </c>
      <c r="S25" s="39">
        <v>-48.6</v>
      </c>
      <c r="T25" s="39">
        <v>-59.8</v>
      </c>
      <c r="U25" s="39">
        <v>-113.4</v>
      </c>
      <c r="V25" s="3" t="s">
        <v>15</v>
      </c>
    </row>
    <row r="26" spans="1:22" s="1" customFormat="1" ht="21.75" customHeight="1">
      <c r="A26" s="33" t="s">
        <v>50</v>
      </c>
      <c r="B26" s="38">
        <v>398.5</v>
      </c>
      <c r="C26" s="38">
        <v>310.8</v>
      </c>
      <c r="D26" s="38">
        <v>78.3</v>
      </c>
      <c r="E26" s="38">
        <v>53.7</v>
      </c>
      <c r="F26" s="38">
        <v>72.7</v>
      </c>
      <c r="G26" s="38">
        <v>36.7</v>
      </c>
      <c r="H26" s="38">
        <v>65.8</v>
      </c>
      <c r="I26" s="38">
        <v>98.4</v>
      </c>
      <c r="J26" s="38">
        <v>155.4</v>
      </c>
      <c r="K26" s="38">
        <v>189.8</v>
      </c>
      <c r="L26" s="38">
        <v>71.9</v>
      </c>
      <c r="M26" s="38">
        <v>41.8</v>
      </c>
      <c r="N26" s="38">
        <v>147.7</v>
      </c>
      <c r="O26" s="38">
        <v>149</v>
      </c>
      <c r="P26" s="38">
        <v>171.2</v>
      </c>
      <c r="Q26" s="39">
        <v>153.7</v>
      </c>
      <c r="R26" s="39">
        <v>112.7</v>
      </c>
      <c r="S26" s="39">
        <v>144.4</v>
      </c>
      <c r="T26" s="39">
        <v>800.9</v>
      </c>
      <c r="U26" s="39">
        <v>403.2</v>
      </c>
      <c r="V26" s="3" t="s">
        <v>51</v>
      </c>
    </row>
    <row r="27" spans="1:22" s="1" customFormat="1" ht="21.75" customHeight="1">
      <c r="A27" s="33" t="s">
        <v>52</v>
      </c>
      <c r="B27" s="38">
        <v>1391.8</v>
      </c>
      <c r="C27" s="38">
        <v>872.9</v>
      </c>
      <c r="D27" s="38">
        <v>924.4</v>
      </c>
      <c r="E27" s="38">
        <v>944.3</v>
      </c>
      <c r="F27" s="38">
        <v>990.9</v>
      </c>
      <c r="G27" s="38">
        <v>1019.3</v>
      </c>
      <c r="H27" s="38">
        <v>1074.9</v>
      </c>
      <c r="I27" s="38">
        <v>1127.2</v>
      </c>
      <c r="J27" s="38">
        <v>1174.3</v>
      </c>
      <c r="K27" s="38">
        <v>1233.1</v>
      </c>
      <c r="L27" s="38">
        <v>1327.6</v>
      </c>
      <c r="M27" s="38">
        <v>1231.1</v>
      </c>
      <c r="N27" s="38">
        <v>1191.9</v>
      </c>
      <c r="O27" s="38">
        <v>1230.5</v>
      </c>
      <c r="P27" s="38">
        <v>1272.5</v>
      </c>
      <c r="Q27" s="39">
        <v>1264.7</v>
      </c>
      <c r="R27" s="39">
        <v>1269.1</v>
      </c>
      <c r="S27" s="39">
        <v>1281.5</v>
      </c>
      <c r="T27" s="39">
        <v>1362.3</v>
      </c>
      <c r="U27" s="39">
        <v>1111.8</v>
      </c>
      <c r="V27" s="3" t="s">
        <v>53</v>
      </c>
    </row>
    <row r="28" spans="1:22" s="1" customFormat="1" ht="24">
      <c r="A28" s="34" t="s">
        <v>54</v>
      </c>
      <c r="B28" s="40">
        <f aca="true" t="shared" si="5" ref="B28:I28">SUM(B28)</f>
        <v>0</v>
      </c>
      <c r="C28" s="40">
        <f ca="1" t="shared" si="5"/>
        <v>0</v>
      </c>
      <c r="D28" s="40">
        <f ca="1" t="shared" si="5"/>
        <v>0</v>
      </c>
      <c r="E28" s="40">
        <f ca="1" t="shared" si="5"/>
        <v>0</v>
      </c>
      <c r="F28" s="40">
        <f ca="1" t="shared" si="5"/>
        <v>0</v>
      </c>
      <c r="G28" s="40">
        <f ca="1" t="shared" si="5"/>
        <v>0</v>
      </c>
      <c r="H28" s="40">
        <f ca="1" t="shared" si="5"/>
        <v>0</v>
      </c>
      <c r="I28" s="40">
        <f ca="1" t="shared" si="5"/>
        <v>0</v>
      </c>
      <c r="J28" s="45" t="s">
        <v>55</v>
      </c>
      <c r="K28" s="45" t="s">
        <v>56</v>
      </c>
      <c r="L28" s="45">
        <v>233.7</v>
      </c>
      <c r="M28" s="45">
        <v>96.6</v>
      </c>
      <c r="N28" s="45">
        <v>-16.499999999999986</v>
      </c>
      <c r="O28" s="46">
        <v>140.60000000000002</v>
      </c>
      <c r="P28" s="46">
        <v>255</v>
      </c>
      <c r="Q28" s="46">
        <v>-253.60000000000005</v>
      </c>
      <c r="R28" s="46">
        <v>1059.8</v>
      </c>
      <c r="S28" s="46">
        <v>1179.8</v>
      </c>
      <c r="T28" s="46">
        <v>1799.8</v>
      </c>
      <c r="U28" s="46">
        <v>-312.3</v>
      </c>
      <c r="V28" s="18" t="s">
        <v>57</v>
      </c>
    </row>
    <row r="29" spans="1:22" s="1" customFormat="1" ht="21.75" customHeight="1">
      <c r="A29" s="35" t="s">
        <v>58</v>
      </c>
      <c r="B29" s="47">
        <v>-328.7</v>
      </c>
      <c r="C29" s="47">
        <v>224.1</v>
      </c>
      <c r="D29" s="38">
        <v>-124.7</v>
      </c>
      <c r="E29" s="38">
        <v>81</v>
      </c>
      <c r="F29" s="38">
        <v>-771.8</v>
      </c>
      <c r="G29" s="38">
        <v>-862.7</v>
      </c>
      <c r="H29" s="38">
        <v>-367.2</v>
      </c>
      <c r="I29" s="38">
        <v>-231.9</v>
      </c>
      <c r="J29" s="38" t="s">
        <v>55</v>
      </c>
      <c r="K29" s="38" t="s">
        <v>56</v>
      </c>
      <c r="L29" s="38" t="s">
        <v>59</v>
      </c>
      <c r="M29" s="38">
        <v>96.6</v>
      </c>
      <c r="N29" s="38">
        <v>-16.499999999999986</v>
      </c>
      <c r="O29" s="42">
        <v>140.60000000000002</v>
      </c>
      <c r="P29" s="42">
        <v>255</v>
      </c>
      <c r="Q29" s="43">
        <v>-253.60000000000005</v>
      </c>
      <c r="R29" s="43">
        <v>1059.8</v>
      </c>
      <c r="S29" s="43">
        <v>1179.8</v>
      </c>
      <c r="T29" s="43">
        <v>1799.8</v>
      </c>
      <c r="U29" s="43">
        <v>-312.3</v>
      </c>
      <c r="V29" s="4" t="s">
        <v>60</v>
      </c>
    </row>
    <row r="30" spans="1:22" s="1" customFormat="1" ht="21.75" customHeight="1">
      <c r="A30" s="35" t="s">
        <v>61</v>
      </c>
      <c r="B30" s="47">
        <v>-130.9</v>
      </c>
      <c r="C30" s="47">
        <v>282.5</v>
      </c>
      <c r="D30" s="38">
        <v>718</v>
      </c>
      <c r="E30" s="38">
        <v>903</v>
      </c>
      <c r="F30" s="38">
        <v>15.8</v>
      </c>
      <c r="G30" s="38">
        <v>-217.7</v>
      </c>
      <c r="H30" s="38">
        <v>-60.1</v>
      </c>
      <c r="I30" s="38">
        <v>-138.5</v>
      </c>
      <c r="J30" s="38">
        <v>-219.4</v>
      </c>
      <c r="K30" s="38" t="s">
        <v>62</v>
      </c>
      <c r="L30" s="38" t="s">
        <v>63</v>
      </c>
      <c r="M30" s="38">
        <v>135.5</v>
      </c>
      <c r="N30" s="38">
        <v>101.7</v>
      </c>
      <c r="O30" s="42">
        <v>5.5</v>
      </c>
      <c r="P30" s="42">
        <v>143.6</v>
      </c>
      <c r="Q30" s="43">
        <v>-302.1</v>
      </c>
      <c r="R30" s="43">
        <v>1121</v>
      </c>
      <c r="S30" s="43">
        <v>917.3</v>
      </c>
      <c r="T30" s="43">
        <v>1554.6</v>
      </c>
      <c r="U30" s="43">
        <v>129.2</v>
      </c>
      <c r="V30" s="4" t="s">
        <v>64</v>
      </c>
    </row>
    <row r="31" spans="1:22" s="1" customFormat="1" ht="21.75" customHeight="1">
      <c r="A31" s="35" t="s">
        <v>65</v>
      </c>
      <c r="B31" s="44">
        <f ca="1">SUM(B31:B31)</f>
        <v>0</v>
      </c>
      <c r="C31" s="44">
        <f ca="1">SUM(C31:C31)</f>
        <v>0</v>
      </c>
      <c r="D31" s="44">
        <f ca="1">SUM(D31:D31)</f>
        <v>0</v>
      </c>
      <c r="E31" s="44">
        <f ca="1">SUM(E31:E31)</f>
        <v>0</v>
      </c>
      <c r="F31" s="44">
        <f ca="1">SUM(F31:F31)</f>
        <v>0</v>
      </c>
      <c r="G31" s="44">
        <v>645</v>
      </c>
      <c r="H31" s="44" t="s">
        <v>66</v>
      </c>
      <c r="I31" s="44">
        <v>93.4</v>
      </c>
      <c r="J31" s="44">
        <v>195.6</v>
      </c>
      <c r="K31" s="44" t="s">
        <v>67</v>
      </c>
      <c r="L31" s="44" t="s">
        <v>68</v>
      </c>
      <c r="M31" s="44" t="s">
        <v>69</v>
      </c>
      <c r="N31" s="44">
        <v>-118.19999999999999</v>
      </c>
      <c r="O31" s="42">
        <v>135.10000000000002</v>
      </c>
      <c r="P31" s="42">
        <v>111.4</v>
      </c>
      <c r="Q31" s="43">
        <v>48.49999999999998</v>
      </c>
      <c r="R31" s="43">
        <v>-61.20000000000002</v>
      </c>
      <c r="S31" s="43">
        <v>262.5</v>
      </c>
      <c r="T31" s="43">
        <v>245.2</v>
      </c>
      <c r="U31" s="43">
        <v>-441.5</v>
      </c>
      <c r="V31" s="4" t="s">
        <v>70</v>
      </c>
    </row>
    <row r="32" spans="1:22" s="1" customFormat="1" ht="21.75" customHeight="1">
      <c r="A32" s="35" t="s">
        <v>71</v>
      </c>
      <c r="B32" s="44">
        <v>-661.1</v>
      </c>
      <c r="C32" s="44">
        <v>-301.6</v>
      </c>
      <c r="D32" s="44">
        <v>-26.3</v>
      </c>
      <c r="E32" s="44">
        <v>113.9</v>
      </c>
      <c r="F32" s="44">
        <v>-187.4</v>
      </c>
      <c r="G32" s="44">
        <v>187.9</v>
      </c>
      <c r="H32" s="44">
        <v>-106.7</v>
      </c>
      <c r="I32" s="44">
        <v>57.5</v>
      </c>
      <c r="J32" s="44">
        <v>277.8</v>
      </c>
      <c r="K32" s="44">
        <v>110.6</v>
      </c>
      <c r="L32" s="44">
        <v>285.6</v>
      </c>
      <c r="M32" s="44">
        <v>-114.2</v>
      </c>
      <c r="N32" s="44">
        <v>170.5</v>
      </c>
      <c r="O32" s="42">
        <v>19.3</v>
      </c>
      <c r="P32" s="42">
        <v>52.6</v>
      </c>
      <c r="Q32" s="43">
        <v>191.9</v>
      </c>
      <c r="R32" s="43">
        <v>155.3</v>
      </c>
      <c r="S32" s="43">
        <v>467.6</v>
      </c>
      <c r="T32" s="43">
        <v>53</v>
      </c>
      <c r="U32" s="43">
        <v>1587.3</v>
      </c>
      <c r="V32" s="4" t="s">
        <v>72</v>
      </c>
    </row>
    <row r="33" spans="1:22" s="1" customFormat="1" ht="21.75" customHeight="1">
      <c r="A33" s="36" t="s">
        <v>73</v>
      </c>
      <c r="B33" s="48">
        <v>-251.1</v>
      </c>
      <c r="C33" s="48">
        <v>-740.3</v>
      </c>
      <c r="D33" s="48">
        <v>-1235.1</v>
      </c>
      <c r="E33" s="48">
        <v>-1052.7</v>
      </c>
      <c r="F33" s="48">
        <v>-709.6</v>
      </c>
      <c r="G33" s="48">
        <v>-491.1</v>
      </c>
      <c r="H33" s="48">
        <v>-367.6</v>
      </c>
      <c r="I33" s="48">
        <v>-152</v>
      </c>
      <c r="J33" s="48">
        <v>-455.5</v>
      </c>
      <c r="K33" s="48">
        <v>268.9</v>
      </c>
      <c r="L33" s="48">
        <v>1388.5</v>
      </c>
      <c r="M33" s="48">
        <v>653.2</v>
      </c>
      <c r="N33" s="48">
        <v>597.4</v>
      </c>
      <c r="O33" s="49">
        <v>335.6</v>
      </c>
      <c r="P33" s="49">
        <v>532.3</v>
      </c>
      <c r="Q33" s="41">
        <v>584.4</v>
      </c>
      <c r="R33" s="41">
        <v>1446.5</v>
      </c>
      <c r="S33" s="41">
        <v>139</v>
      </c>
      <c r="T33" s="41">
        <v>601.6</v>
      </c>
      <c r="U33" s="41">
        <v>-1289.9</v>
      </c>
      <c r="V33" s="19" t="s">
        <v>74</v>
      </c>
    </row>
    <row r="34" spans="1:22" s="1" customFormat="1" ht="21.75" customHeight="1">
      <c r="A34" s="33" t="s">
        <v>75</v>
      </c>
      <c r="B34" s="44">
        <v>251.1</v>
      </c>
      <c r="C34" s="44">
        <v>740.3</v>
      </c>
      <c r="D34" s="44">
        <v>1235.1</v>
      </c>
      <c r="E34" s="44">
        <v>1052.7</v>
      </c>
      <c r="F34" s="44">
        <v>709.6</v>
      </c>
      <c r="G34" s="44">
        <v>491.1</v>
      </c>
      <c r="H34" s="44">
        <v>367.6</v>
      </c>
      <c r="I34" s="44">
        <v>152</v>
      </c>
      <c r="J34" s="44">
        <v>455.5</v>
      </c>
      <c r="K34" s="44">
        <v>-268.9</v>
      </c>
      <c r="L34" s="44" t="s">
        <v>76</v>
      </c>
      <c r="M34" s="44">
        <v>-653.2</v>
      </c>
      <c r="N34" s="44">
        <v>-597.4</v>
      </c>
      <c r="O34" s="42">
        <v>-335.6</v>
      </c>
      <c r="P34" s="42">
        <v>-532.3</v>
      </c>
      <c r="Q34" s="43">
        <v>-584.4</v>
      </c>
      <c r="R34" s="43">
        <v>-1446.5</v>
      </c>
      <c r="S34" s="43">
        <v>-139</v>
      </c>
      <c r="T34" s="43">
        <v>-601.6</v>
      </c>
      <c r="U34" s="43">
        <v>1289.9</v>
      </c>
      <c r="V34" s="3" t="s">
        <v>77</v>
      </c>
    </row>
    <row r="35" spans="1:22" s="1" customFormat="1" ht="48">
      <c r="A35" s="34" t="s">
        <v>78</v>
      </c>
      <c r="B35" s="48">
        <f aca="true" t="shared" si="6" ref="B35:H35">SUM(B35:B36)</f>
        <v>0</v>
      </c>
      <c r="C35" s="48">
        <f ca="1" t="shared" si="6"/>
        <v>0</v>
      </c>
      <c r="D35" s="48">
        <f ca="1" t="shared" si="6"/>
        <v>0</v>
      </c>
      <c r="E35" s="48">
        <f ca="1" t="shared" si="6"/>
        <v>0</v>
      </c>
      <c r="F35" s="48">
        <f ca="1" t="shared" si="6"/>
        <v>0</v>
      </c>
      <c r="G35" s="48">
        <f ca="1" t="shared" si="6"/>
        <v>0</v>
      </c>
      <c r="H35" s="48">
        <f ca="1" t="shared" si="6"/>
        <v>0</v>
      </c>
      <c r="I35" s="48" t="s">
        <v>79</v>
      </c>
      <c r="J35" s="48">
        <f ca="1">SUM(J35:J36)</f>
        <v>0</v>
      </c>
      <c r="K35" s="48">
        <f ca="1">SUM(K35:K36)</f>
        <v>0</v>
      </c>
      <c r="L35" s="48" t="s">
        <v>80</v>
      </c>
      <c r="M35" s="48">
        <v>-703.3</v>
      </c>
      <c r="N35" s="48">
        <v>-597.4</v>
      </c>
      <c r="O35" s="50">
        <v>-356.5</v>
      </c>
      <c r="P35" s="50">
        <v>-618.5</v>
      </c>
      <c r="Q35" s="50">
        <v>-764.3</v>
      </c>
      <c r="R35" s="50">
        <v>-1456.9</v>
      </c>
      <c r="S35" s="50">
        <v>-148.89999999999998</v>
      </c>
      <c r="T35" s="50">
        <v>-628.7</v>
      </c>
      <c r="U35" s="50">
        <v>1283.9</v>
      </c>
      <c r="V35" s="18" t="s">
        <v>81</v>
      </c>
    </row>
    <row r="36" spans="1:22" s="1" customFormat="1" ht="21.75" customHeight="1">
      <c r="A36" s="33" t="s">
        <v>82</v>
      </c>
      <c r="B36" s="47">
        <v>-65.8</v>
      </c>
      <c r="C36" s="47">
        <v>-255.5</v>
      </c>
      <c r="D36" s="47">
        <v>357</v>
      </c>
      <c r="E36" s="47">
        <v>175.1</v>
      </c>
      <c r="F36" s="47">
        <v>-209.6</v>
      </c>
      <c r="G36" s="47">
        <v>-264.6</v>
      </c>
      <c r="H36" s="47">
        <v>-414.1</v>
      </c>
      <c r="I36" s="47">
        <v>-192.6</v>
      </c>
      <c r="J36" s="47">
        <v>238.2</v>
      </c>
      <c r="K36" s="47">
        <v>-508.5</v>
      </c>
      <c r="L36" s="44">
        <v>-1419.7</v>
      </c>
      <c r="M36" s="44">
        <v>-762.6</v>
      </c>
      <c r="N36" s="44">
        <v>-556.8</v>
      </c>
      <c r="O36" s="51">
        <v>-326.3</v>
      </c>
      <c r="P36" s="51">
        <v>-531.8</v>
      </c>
      <c r="Q36" s="51">
        <v>-713.8</v>
      </c>
      <c r="R36" s="51">
        <v>-1402.7</v>
      </c>
      <c r="S36" s="43">
        <v>-71.1</v>
      </c>
      <c r="T36" s="43">
        <v>-562.1</v>
      </c>
      <c r="U36" s="43">
        <v>1324.4</v>
      </c>
      <c r="V36" s="3" t="s">
        <v>83</v>
      </c>
    </row>
    <row r="37" spans="1:22" s="1" customFormat="1" ht="21.75" customHeight="1">
      <c r="A37" s="33" t="s">
        <v>84</v>
      </c>
      <c r="B37" s="44">
        <f ca="1">SUM(B37:B39)</f>
        <v>0</v>
      </c>
      <c r="C37" s="44">
        <f ca="1">SUM(C37:C39)</f>
        <v>0</v>
      </c>
      <c r="D37" s="44">
        <f ca="1">SUM(D37:D39)</f>
        <v>0</v>
      </c>
      <c r="E37" s="44">
        <f ca="1">SUM(E37:E39)</f>
        <v>0</v>
      </c>
      <c r="F37" s="44">
        <v>61</v>
      </c>
      <c r="G37" s="44">
        <f ca="1">SUM(G37:G39)</f>
        <v>0</v>
      </c>
      <c r="H37" s="44">
        <v>119.9</v>
      </c>
      <c r="I37" s="44">
        <v>164.4</v>
      </c>
      <c r="J37" s="44">
        <f ca="1">SUM(J37:J39)</f>
        <v>0</v>
      </c>
      <c r="K37" s="44">
        <f ca="1">SUM(K37:K39)</f>
        <v>0</v>
      </c>
      <c r="L37" s="44" t="s">
        <v>85</v>
      </c>
      <c r="M37" s="44">
        <v>59.3</v>
      </c>
      <c r="N37" s="44">
        <v>-40.6</v>
      </c>
      <c r="O37" s="51">
        <v>-30.200000000000003</v>
      </c>
      <c r="P37" s="51">
        <v>-86.7</v>
      </c>
      <c r="Q37" s="51">
        <v>-50.5</v>
      </c>
      <c r="R37" s="51">
        <v>-54.199999999999996</v>
      </c>
      <c r="S37" s="43">
        <v>-77.8</v>
      </c>
      <c r="T37" s="43">
        <v>-66.6</v>
      </c>
      <c r="U37" s="43">
        <v>-40.5</v>
      </c>
      <c r="V37" s="3" t="s">
        <v>86</v>
      </c>
    </row>
    <row r="38" spans="1:22" s="1" customFormat="1" ht="24">
      <c r="A38" s="33" t="s">
        <v>87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7">
        <v>120.6</v>
      </c>
      <c r="I38" s="47">
        <v>130.2</v>
      </c>
      <c r="J38" s="47">
        <v>74.3</v>
      </c>
      <c r="K38" s="47">
        <v>124.6</v>
      </c>
      <c r="L38" s="47" t="s">
        <v>88</v>
      </c>
      <c r="M38" s="47">
        <v>70.8</v>
      </c>
      <c r="N38" s="47">
        <v>-18.2</v>
      </c>
      <c r="O38" s="51">
        <v>-19.3</v>
      </c>
      <c r="P38" s="51">
        <v>-41</v>
      </c>
      <c r="Q38" s="51">
        <v>-55.9</v>
      </c>
      <c r="R38" s="51">
        <v>-59.9</v>
      </c>
      <c r="S38" s="43">
        <v>-86.8</v>
      </c>
      <c r="T38" s="43">
        <v>-71.5</v>
      </c>
      <c r="U38" s="43">
        <v>-43.6</v>
      </c>
      <c r="V38" s="3" t="s">
        <v>89</v>
      </c>
    </row>
    <row r="39" spans="1:22" s="1" customFormat="1" ht="24">
      <c r="A39" s="33" t="s">
        <v>90</v>
      </c>
      <c r="B39" s="44">
        <v>0</v>
      </c>
      <c r="C39" s="47">
        <v>38.6</v>
      </c>
      <c r="D39" s="47">
        <v>-24.2</v>
      </c>
      <c r="E39" s="47">
        <v>-12.9</v>
      </c>
      <c r="F39" s="44">
        <v>49.4</v>
      </c>
      <c r="G39" s="47">
        <v>7.1</v>
      </c>
      <c r="H39" s="47">
        <v>0.9</v>
      </c>
      <c r="I39" s="47">
        <v>29.3</v>
      </c>
      <c r="J39" s="47">
        <v>-10.2</v>
      </c>
      <c r="K39" s="47">
        <v>25</v>
      </c>
      <c r="L39" s="47" t="s">
        <v>91</v>
      </c>
      <c r="M39" s="47">
        <v>-15.9</v>
      </c>
      <c r="N39" s="47">
        <v>-13.8</v>
      </c>
      <c r="O39" s="51">
        <v>-16.4</v>
      </c>
      <c r="P39" s="51">
        <v>-50.4</v>
      </c>
      <c r="Q39" s="51">
        <v>0</v>
      </c>
      <c r="R39" s="51">
        <v>0</v>
      </c>
      <c r="S39" s="51">
        <v>0</v>
      </c>
      <c r="T39" s="51">
        <v>0</v>
      </c>
      <c r="U39" s="43">
        <v>0</v>
      </c>
      <c r="V39" s="3" t="s">
        <v>92</v>
      </c>
    </row>
    <row r="40" spans="1:22" s="1" customFormat="1" ht="21.75" customHeight="1">
      <c r="A40" s="33" t="s">
        <v>104</v>
      </c>
      <c r="B40" s="47">
        <v>46.2</v>
      </c>
      <c r="C40" s="47">
        <v>8.9</v>
      </c>
      <c r="D40" s="47">
        <v>-1</v>
      </c>
      <c r="E40" s="47">
        <v>-18.6</v>
      </c>
      <c r="F40" s="47">
        <v>11.7</v>
      </c>
      <c r="G40" s="47">
        <v>-2.7</v>
      </c>
      <c r="H40" s="47">
        <v>-1.5</v>
      </c>
      <c r="I40" s="47">
        <v>5</v>
      </c>
      <c r="J40" s="47">
        <v>7.2</v>
      </c>
      <c r="K40" s="47">
        <v>-48.7</v>
      </c>
      <c r="L40" s="47">
        <v>3.7</v>
      </c>
      <c r="M40" s="47">
        <v>4.4</v>
      </c>
      <c r="N40" s="47">
        <v>-8.6</v>
      </c>
      <c r="O40" s="51">
        <v>5.5</v>
      </c>
      <c r="P40" s="51">
        <v>4.7</v>
      </c>
      <c r="Q40" s="51">
        <v>5.4</v>
      </c>
      <c r="R40" s="51">
        <v>5.7</v>
      </c>
      <c r="S40" s="51">
        <v>9</v>
      </c>
      <c r="T40" s="51">
        <v>4.9</v>
      </c>
      <c r="U40" s="43">
        <v>3.1</v>
      </c>
      <c r="V40" s="3" t="s">
        <v>93</v>
      </c>
    </row>
    <row r="41" spans="1:22" s="1" customFormat="1" ht="22.5" customHeight="1" thickBot="1">
      <c r="A41" s="37" t="s">
        <v>94</v>
      </c>
      <c r="B41" s="52">
        <v>270.7</v>
      </c>
      <c r="C41" s="52">
        <v>948.3</v>
      </c>
      <c r="D41" s="52">
        <v>903.3</v>
      </c>
      <c r="E41" s="52">
        <v>909.1</v>
      </c>
      <c r="F41" s="52">
        <v>858.2</v>
      </c>
      <c r="G41" s="52">
        <v>751.3</v>
      </c>
      <c r="H41" s="52">
        <v>661.8</v>
      </c>
      <c r="I41" s="52">
        <v>180.2</v>
      </c>
      <c r="J41" s="52">
        <v>146</v>
      </c>
      <c r="K41" s="52">
        <v>138.7</v>
      </c>
      <c r="L41" s="52">
        <v>110.5</v>
      </c>
      <c r="M41" s="52">
        <v>50.2</v>
      </c>
      <c r="N41" s="52">
        <v>0</v>
      </c>
      <c r="O41" s="51">
        <v>20.8</v>
      </c>
      <c r="P41" s="51">
        <v>86.3</v>
      </c>
      <c r="Q41" s="51">
        <v>180</v>
      </c>
      <c r="R41" s="51">
        <v>10.3</v>
      </c>
      <c r="S41" s="51">
        <v>9.8</v>
      </c>
      <c r="T41" s="51">
        <v>27.1</v>
      </c>
      <c r="U41" s="51">
        <v>6</v>
      </c>
      <c r="V41" s="16" t="s">
        <v>95</v>
      </c>
    </row>
    <row r="42" spans="1:22" s="1" customFormat="1" ht="21.75" customHeight="1">
      <c r="A42" s="17" t="s">
        <v>105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s="1" customFormat="1" ht="21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s="1" customFormat="1" ht="21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s="1" customFormat="1" ht="21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s="1" customFormat="1" ht="21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s="1" customFormat="1" ht="21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s="1" customFormat="1" ht="21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s="1" customFormat="1" ht="21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s="1" customFormat="1" ht="21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s="1" customFormat="1" ht="21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s="1" customFormat="1" ht="21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s="1" customFormat="1" ht="21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s="1" customFormat="1" ht="21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s="1" customFormat="1" ht="21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s="1" customFormat="1" ht="21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s="1" customFormat="1" ht="21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s="1" customFormat="1" ht="21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s="1" customFormat="1" ht="21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s="1" customFormat="1" ht="21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</row>
    <row r="61" spans="1:22" s="1" customFormat="1" ht="21.75" customHeight="1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</row>
    <row r="62" spans="1:22" s="1" customFormat="1" ht="35.25" customHeight="1">
      <c r="A62" s="24" t="s">
        <v>108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</row>
    <row r="63" spans="1:22" s="1" customFormat="1" ht="35.25" customHeight="1">
      <c r="A63" s="53" t="s">
        <v>96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/>
    </row>
    <row r="64" spans="1:22" s="1" customFormat="1" ht="21.75" customHeight="1">
      <c r="A64" s="33" t="s">
        <v>1</v>
      </c>
      <c r="B64" s="12" t="s">
        <v>97</v>
      </c>
      <c r="C64" s="12" t="s">
        <v>98</v>
      </c>
      <c r="D64" s="12" t="s">
        <v>99</v>
      </c>
      <c r="E64" s="12" t="s">
        <v>100</v>
      </c>
      <c r="F64" s="2">
        <v>1994</v>
      </c>
      <c r="G64" s="12" t="s">
        <v>101</v>
      </c>
      <c r="H64" s="2">
        <v>1996</v>
      </c>
      <c r="I64" s="2">
        <v>1997</v>
      </c>
      <c r="J64" s="2">
        <v>1998</v>
      </c>
      <c r="K64" s="2">
        <v>1999</v>
      </c>
      <c r="L64" s="2">
        <v>2000</v>
      </c>
      <c r="M64" s="2">
        <v>2001</v>
      </c>
      <c r="N64" s="2">
        <v>2002</v>
      </c>
      <c r="O64" s="2">
        <v>2003</v>
      </c>
      <c r="P64" s="2">
        <v>2004</v>
      </c>
      <c r="Q64" s="22">
        <v>2005</v>
      </c>
      <c r="R64" s="22">
        <v>2006</v>
      </c>
      <c r="S64" s="22">
        <v>2007</v>
      </c>
      <c r="T64" s="22">
        <v>2008</v>
      </c>
      <c r="U64" s="22" t="s">
        <v>112</v>
      </c>
      <c r="V64" s="3" t="s">
        <v>2</v>
      </c>
    </row>
    <row r="65" spans="1:22" s="1" customFormat="1" ht="21.75" customHeight="1">
      <c r="A65" s="33" t="s">
        <v>3</v>
      </c>
      <c r="B65" s="38">
        <f aca="true" t="shared" si="7" ref="B65:H65">SUM(B64,B67,B77,B82)</f>
        <v>11365.4</v>
      </c>
      <c r="C65" s="38">
        <f t="shared" si="7"/>
        <v>10565.7</v>
      </c>
      <c r="D65" s="38">
        <f t="shared" si="7"/>
        <v>9210.2</v>
      </c>
      <c r="E65" s="38">
        <f t="shared" si="7"/>
        <v>16288.3</v>
      </c>
      <c r="F65" s="38">
        <f t="shared" si="7"/>
        <v>27929.5</v>
      </c>
      <c r="G65" s="38">
        <f t="shared" si="7"/>
        <v>74903.1</v>
      </c>
      <c r="H65" s="38">
        <f t="shared" si="7"/>
        <v>188455.30000000002</v>
      </c>
      <c r="I65" s="38">
        <v>228.9</v>
      </c>
      <c r="J65" s="38">
        <v>-43245.4</v>
      </c>
      <c r="K65" s="38">
        <v>85610.9</v>
      </c>
      <c r="L65" s="38">
        <v>212991.7</v>
      </c>
      <c r="M65" s="38">
        <v>112028.1</v>
      </c>
      <c r="N65" s="38">
        <v>77870.69999999995</v>
      </c>
      <c r="O65" s="38">
        <v>32172.00000000006</v>
      </c>
      <c r="P65" s="38">
        <v>41541</v>
      </c>
      <c r="Q65" s="39">
        <v>124961.20000000013</v>
      </c>
      <c r="R65" s="39">
        <v>44209.90000000002</v>
      </c>
      <c r="S65" s="39">
        <v>-299689.8</v>
      </c>
      <c r="T65" s="39">
        <v>-250247.8000000001</v>
      </c>
      <c r="U65" s="39">
        <v>-513496.49999999977</v>
      </c>
      <c r="V65" s="3" t="s">
        <v>4</v>
      </c>
    </row>
    <row r="66" spans="1:22" s="1" customFormat="1" ht="21.75" customHeight="1">
      <c r="A66" s="36" t="s">
        <v>107</v>
      </c>
      <c r="B66" s="40">
        <f aca="true" t="shared" si="8" ref="B66:H66">SUM(B65:B66)</f>
        <v>0</v>
      </c>
      <c r="C66" s="40">
        <f ca="1" t="shared" si="8"/>
        <v>0</v>
      </c>
      <c r="D66" s="40">
        <f ca="1" t="shared" si="8"/>
        <v>0</v>
      </c>
      <c r="E66" s="40">
        <f ca="1" t="shared" si="8"/>
        <v>0</v>
      </c>
      <c r="F66" s="40">
        <f ca="1" t="shared" si="8"/>
        <v>0</v>
      </c>
      <c r="G66" s="40">
        <f ca="1" t="shared" si="8"/>
        <v>0</v>
      </c>
      <c r="H66" s="40">
        <f ca="1" t="shared" si="8"/>
        <v>0</v>
      </c>
      <c r="I66" s="40">
        <v>2882.9</v>
      </c>
      <c r="J66" s="40">
        <f ca="1">SUM(J65:J66)</f>
        <v>0</v>
      </c>
      <c r="K66" s="40">
        <f ca="1">SUM(K65:K66)</f>
        <v>0</v>
      </c>
      <c r="L66" s="40">
        <v>212491.9</v>
      </c>
      <c r="M66" s="40">
        <v>128140.7</v>
      </c>
      <c r="N66" s="40">
        <v>105584.19999999995</v>
      </c>
      <c r="O66" s="49">
        <v>67254.1000000001</v>
      </c>
      <c r="P66" s="41">
        <v>151115.09999999998</v>
      </c>
      <c r="Q66" s="41">
        <v>326987.6000000001</v>
      </c>
      <c r="R66" s="41">
        <v>272531.5</v>
      </c>
      <c r="S66" s="41">
        <v>-87647.69999999995</v>
      </c>
      <c r="T66" s="41">
        <v>-71617.6000000001</v>
      </c>
      <c r="U66" s="41">
        <v>-402977.09999999986</v>
      </c>
      <c r="V66" s="19" t="s">
        <v>5</v>
      </c>
    </row>
    <row r="67" spans="1:22" s="1" customFormat="1" ht="21.75" customHeight="1">
      <c r="A67" s="33" t="s">
        <v>6</v>
      </c>
      <c r="B67" s="38">
        <v>16194</v>
      </c>
      <c r="C67" s="38">
        <v>16860.5</v>
      </c>
      <c r="D67" s="38">
        <v>18163.5</v>
      </c>
      <c r="E67" s="38">
        <v>26218.4</v>
      </c>
      <c r="F67" s="38">
        <v>34002.4</v>
      </c>
      <c r="G67" s="38">
        <v>99946.7</v>
      </c>
      <c r="H67" s="38">
        <v>262407</v>
      </c>
      <c r="I67" s="38">
        <v>293982.7</v>
      </c>
      <c r="J67" s="38">
        <v>204326.7</v>
      </c>
      <c r="K67" s="38">
        <v>385994</v>
      </c>
      <c r="L67" s="38">
        <v>614336.3</v>
      </c>
      <c r="M67" s="38">
        <v>567330</v>
      </c>
      <c r="N67" s="38">
        <v>647339.2</v>
      </c>
      <c r="O67" s="38">
        <v>719810.3</v>
      </c>
      <c r="P67" s="38">
        <v>864079.1</v>
      </c>
      <c r="Q67" s="39">
        <v>1228775.6</v>
      </c>
      <c r="R67" s="39">
        <v>1440893.9</v>
      </c>
      <c r="S67" s="39">
        <v>1400497</v>
      </c>
      <c r="T67" s="39">
        <v>1793109.5</v>
      </c>
      <c r="U67" s="39">
        <v>1171591.1</v>
      </c>
      <c r="V67" s="3" t="s">
        <v>7</v>
      </c>
    </row>
    <row r="68" spans="1:22" s="1" customFormat="1" ht="21.75" customHeight="1">
      <c r="A68" s="33" t="s">
        <v>8</v>
      </c>
      <c r="B68" s="38">
        <v>-17400.2</v>
      </c>
      <c r="C68" s="38">
        <v>-40997.1</v>
      </c>
      <c r="D68" s="38">
        <v>-48184.1</v>
      </c>
      <c r="E68" s="38">
        <v>-77975.2</v>
      </c>
      <c r="F68" s="38">
        <v>-77101.7</v>
      </c>
      <c r="G68" s="38">
        <v>-172659.5</v>
      </c>
      <c r="H68" s="38">
        <v>-285035</v>
      </c>
      <c r="I68" s="38">
        <v>-311112.3</v>
      </c>
      <c r="J68" s="38">
        <v>-311002.3</v>
      </c>
      <c r="K68" s="38">
        <v>-330262.9</v>
      </c>
      <c r="L68" s="38">
        <v>-401844.4</v>
      </c>
      <c r="M68" s="38">
        <v>-439189.3</v>
      </c>
      <c r="N68" s="38">
        <v>-541755</v>
      </c>
      <c r="O68" s="38">
        <v>-652556.2</v>
      </c>
      <c r="P68" s="38">
        <v>-712964</v>
      </c>
      <c r="Q68" s="39">
        <v>-901788</v>
      </c>
      <c r="R68" s="39">
        <v>-1168362.4</v>
      </c>
      <c r="S68" s="39">
        <v>-1488144.7</v>
      </c>
      <c r="T68" s="39">
        <v>-1864727.1</v>
      </c>
      <c r="U68" s="39">
        <v>-1574568.2</v>
      </c>
      <c r="V68" s="3" t="s">
        <v>9</v>
      </c>
    </row>
    <row r="69" spans="1:22" s="1" customFormat="1" ht="24">
      <c r="A69" s="36" t="s">
        <v>10</v>
      </c>
      <c r="B69" s="40">
        <f aca="true" t="shared" si="9" ref="B69:H69">SUM(B68:B69)</f>
        <v>0</v>
      </c>
      <c r="C69" s="40">
        <f ca="1" t="shared" si="9"/>
        <v>0</v>
      </c>
      <c r="D69" s="40">
        <f ca="1" t="shared" si="9"/>
        <v>0</v>
      </c>
      <c r="E69" s="40">
        <f ca="1" t="shared" si="9"/>
        <v>0</v>
      </c>
      <c r="F69" s="40">
        <f ca="1" t="shared" si="9"/>
        <v>0</v>
      </c>
      <c r="G69" s="40">
        <f ca="1" t="shared" si="9"/>
        <v>0</v>
      </c>
      <c r="H69" s="40">
        <f ca="1" t="shared" si="9"/>
        <v>0</v>
      </c>
      <c r="I69" s="40">
        <v>-60735.7</v>
      </c>
      <c r="J69" s="40">
        <f ca="1">SUM(J68:J69)</f>
        <v>0</v>
      </c>
      <c r="K69" s="40">
        <f ca="1">SUM(K68:K69)</f>
        <v>0</v>
      </c>
      <c r="L69" s="40" t="s">
        <v>102</v>
      </c>
      <c r="M69" s="40">
        <v>-114424.9</v>
      </c>
      <c r="N69" s="40">
        <v>-119495.09999999999</v>
      </c>
      <c r="O69" s="41">
        <v>-99798.70000000001</v>
      </c>
      <c r="P69" s="41">
        <v>-127443.50000000001</v>
      </c>
      <c r="Q69" s="41">
        <v>-164487.5</v>
      </c>
      <c r="R69" s="41">
        <v>-257420.5</v>
      </c>
      <c r="S69" s="41">
        <v>-227153.7</v>
      </c>
      <c r="T69" s="41">
        <v>-228186.9</v>
      </c>
      <c r="U69" s="41">
        <v>-179214.19999999998</v>
      </c>
      <c r="V69" s="19" t="s">
        <v>11</v>
      </c>
    </row>
    <row r="70" spans="1:22" s="1" customFormat="1" ht="21.75" customHeight="1">
      <c r="A70" s="33" t="s">
        <v>12</v>
      </c>
      <c r="B70" s="38">
        <v>1235.5</v>
      </c>
      <c r="C70" s="38">
        <v>2555</v>
      </c>
      <c r="D70" s="38">
        <v>4348.5</v>
      </c>
      <c r="E70" s="38">
        <v>6615.3</v>
      </c>
      <c r="F70" s="38">
        <v>8088.7</v>
      </c>
      <c r="G70" s="38">
        <v>16009.7</v>
      </c>
      <c r="H70" s="38">
        <v>23179.5</v>
      </c>
      <c r="I70" s="38">
        <v>26838.5</v>
      </c>
      <c r="J70" s="38">
        <v>23697.5</v>
      </c>
      <c r="K70" s="38">
        <v>28533.4</v>
      </c>
      <c r="L70" s="38">
        <v>30893.7</v>
      </c>
      <c r="M70" s="38">
        <v>28675.8</v>
      </c>
      <c r="N70" s="38">
        <v>47791.7</v>
      </c>
      <c r="O70" s="38">
        <v>67385.4</v>
      </c>
      <c r="P70" s="38">
        <v>68302.7</v>
      </c>
      <c r="Q70" s="39">
        <v>82258.4</v>
      </c>
      <c r="R70" s="39">
        <v>108236</v>
      </c>
      <c r="S70" s="39">
        <v>143818.5</v>
      </c>
      <c r="T70" s="39">
        <v>240811.9</v>
      </c>
      <c r="U70" s="39">
        <v>247586.4</v>
      </c>
      <c r="V70" s="3" t="s">
        <v>13</v>
      </c>
    </row>
    <row r="71" spans="1:22" s="1" customFormat="1" ht="21.75" customHeight="1">
      <c r="A71" s="33" t="s">
        <v>14</v>
      </c>
      <c r="B71" s="38">
        <v>-7987.6</v>
      </c>
      <c r="C71" s="38">
        <v>-12278.5</v>
      </c>
      <c r="D71" s="38">
        <v>-16390.9</v>
      </c>
      <c r="E71" s="38">
        <v>-21785.4</v>
      </c>
      <c r="F71" s="38">
        <v>-21115.5</v>
      </c>
      <c r="G71" s="38">
        <v>-44789.5</v>
      </c>
      <c r="H71" s="38">
        <v>-66760.1</v>
      </c>
      <c r="I71" s="38">
        <v>-87574.3</v>
      </c>
      <c r="J71" s="38">
        <v>-94149.8</v>
      </c>
      <c r="K71" s="38">
        <v>-111930.5</v>
      </c>
      <c r="L71" s="38">
        <v>-130996.7</v>
      </c>
      <c r="M71" s="38">
        <v>-143100.8</v>
      </c>
      <c r="N71" s="38">
        <v>-167286.8</v>
      </c>
      <c r="O71" s="38">
        <v>-167184.1</v>
      </c>
      <c r="P71" s="38">
        <v>-195746.2</v>
      </c>
      <c r="Q71" s="39">
        <v>-246745.9</v>
      </c>
      <c r="R71" s="39">
        <v>-365656.5</v>
      </c>
      <c r="S71" s="39">
        <v>-370972.2</v>
      </c>
      <c r="T71" s="39">
        <v>-468998.8</v>
      </c>
      <c r="U71" s="39">
        <v>-426800.6</v>
      </c>
      <c r="V71" s="3" t="s">
        <v>15</v>
      </c>
    </row>
    <row r="72" spans="1:22" s="1" customFormat="1" ht="21.75" customHeight="1">
      <c r="A72" s="33" t="s">
        <v>16</v>
      </c>
      <c r="B72" s="38">
        <v>-1800.1</v>
      </c>
      <c r="C72" s="38">
        <v>-3878.9</v>
      </c>
      <c r="D72" s="38">
        <v>-4033.6</v>
      </c>
      <c r="E72" s="38">
        <v>-6915.9</v>
      </c>
      <c r="F72" s="38">
        <v>-7702.2</v>
      </c>
      <c r="G72" s="38">
        <v>-17336</v>
      </c>
      <c r="H72" s="38">
        <v>-20639.1</v>
      </c>
      <c r="I72" s="38">
        <v>-28919</v>
      </c>
      <c r="J72" s="38">
        <v>-35566.5</v>
      </c>
      <c r="K72" s="38">
        <v>-37866.5</v>
      </c>
      <c r="L72" s="38">
        <v>-54711.3</v>
      </c>
      <c r="M72" s="38">
        <v>-55581.5</v>
      </c>
      <c r="N72" s="38">
        <v>-59959.3</v>
      </c>
      <c r="O72" s="38">
        <v>-76305.3</v>
      </c>
      <c r="P72" s="38">
        <v>-83148.7</v>
      </c>
      <c r="Q72" s="39">
        <v>-104675.1</v>
      </c>
      <c r="R72" s="39">
        <v>-139070.9</v>
      </c>
      <c r="S72" s="39">
        <v>-172656.7</v>
      </c>
      <c r="T72" s="39">
        <v>-212348.5</v>
      </c>
      <c r="U72" s="39">
        <v>-179382.3</v>
      </c>
      <c r="V72" s="3" t="s">
        <v>17</v>
      </c>
    </row>
    <row r="73" spans="1:22" s="1" customFormat="1" ht="21.75" customHeight="1">
      <c r="A73" s="33" t="s">
        <v>18</v>
      </c>
      <c r="B73" s="38">
        <v>-275</v>
      </c>
      <c r="C73" s="38">
        <v>-983.8</v>
      </c>
      <c r="D73" s="38">
        <v>-711.2</v>
      </c>
      <c r="E73" s="38">
        <v>-397.3</v>
      </c>
      <c r="F73" s="38">
        <v>-2189.1</v>
      </c>
      <c r="G73" s="38">
        <v>-206.7</v>
      </c>
      <c r="H73" s="38">
        <v>-2575.6</v>
      </c>
      <c r="I73" s="38">
        <v>-7019.9</v>
      </c>
      <c r="J73" s="38">
        <v>-6236.9</v>
      </c>
      <c r="K73" s="38">
        <v>-11743.6</v>
      </c>
      <c r="L73" s="38">
        <v>464.7</v>
      </c>
      <c r="M73" s="38">
        <v>-6851.4</v>
      </c>
      <c r="N73" s="38">
        <v>4844.6</v>
      </c>
      <c r="O73" s="38">
        <v>11347.7</v>
      </c>
      <c r="P73" s="38">
        <v>2451.9</v>
      </c>
      <c r="Q73" s="39">
        <v>2745.2</v>
      </c>
      <c r="R73" s="39">
        <v>3650.8</v>
      </c>
      <c r="S73" s="39">
        <v>47973.9</v>
      </c>
      <c r="T73" s="39">
        <v>140531.8</v>
      </c>
      <c r="U73" s="39">
        <v>137068.7</v>
      </c>
      <c r="V73" s="3" t="s">
        <v>19</v>
      </c>
    </row>
    <row r="74" spans="1:22" s="1" customFormat="1" ht="21.75" customHeight="1">
      <c r="A74" s="33" t="s">
        <v>20</v>
      </c>
      <c r="B74" s="38">
        <v>-33.2</v>
      </c>
      <c r="C74" s="38">
        <v>738.9</v>
      </c>
      <c r="D74" s="38">
        <v>620.5</v>
      </c>
      <c r="E74" s="38">
        <v>1529.7</v>
      </c>
      <c r="F74" s="38">
        <v>2866</v>
      </c>
      <c r="G74" s="38">
        <v>2593.3</v>
      </c>
      <c r="H74" s="38">
        <v>5475</v>
      </c>
      <c r="I74" s="38">
        <v>5747.8</v>
      </c>
      <c r="J74" s="38">
        <v>2418.7</v>
      </c>
      <c r="K74" s="38">
        <v>6401.3</v>
      </c>
      <c r="L74" s="38">
        <v>7310</v>
      </c>
      <c r="M74" s="38">
        <v>6782.5</v>
      </c>
      <c r="N74" s="38">
        <v>6366.3</v>
      </c>
      <c r="O74" s="38">
        <v>7591.9</v>
      </c>
      <c r="P74" s="38">
        <v>7612.7</v>
      </c>
      <c r="Q74" s="39">
        <v>7886.5</v>
      </c>
      <c r="R74" s="39">
        <v>8524.3</v>
      </c>
      <c r="S74" s="39">
        <v>16750.8</v>
      </c>
      <c r="T74" s="39">
        <v>16122.2</v>
      </c>
      <c r="U74" s="39">
        <v>16149.9</v>
      </c>
      <c r="V74" s="3" t="s">
        <v>21</v>
      </c>
    </row>
    <row r="75" spans="1:22" s="1" customFormat="1" ht="21.75" customHeight="1">
      <c r="A75" s="33" t="s">
        <v>22</v>
      </c>
      <c r="B75" s="38">
        <v>-2490.5</v>
      </c>
      <c r="C75" s="38">
        <v>-1491.6</v>
      </c>
      <c r="D75" s="38">
        <v>-829.7</v>
      </c>
      <c r="E75" s="38">
        <v>-771.8</v>
      </c>
      <c r="F75" s="38">
        <v>-565.9</v>
      </c>
      <c r="G75" s="38">
        <v>-2284.2</v>
      </c>
      <c r="H75" s="38">
        <v>-6842.9</v>
      </c>
      <c r="I75" s="38">
        <v>-8915.1</v>
      </c>
      <c r="J75" s="38">
        <v>-12797.2</v>
      </c>
      <c r="K75" s="38">
        <v>-19531.1</v>
      </c>
      <c r="L75" s="38">
        <v>-8272.2</v>
      </c>
      <c r="M75" s="38">
        <v>-6524.1</v>
      </c>
      <c r="N75" s="38">
        <v>-5267.1</v>
      </c>
      <c r="O75" s="38">
        <v>-19793.3</v>
      </c>
      <c r="P75" s="38">
        <v>-19918</v>
      </c>
      <c r="Q75" s="39">
        <v>-20648.1</v>
      </c>
      <c r="R75" s="39">
        <v>-20933.9</v>
      </c>
      <c r="S75" s="39">
        <v>-22906</v>
      </c>
      <c r="T75" s="39">
        <v>-69810.1</v>
      </c>
      <c r="U75" s="39">
        <v>-53335.9</v>
      </c>
      <c r="V75" s="3" t="s">
        <v>24</v>
      </c>
    </row>
    <row r="76" spans="1:22" s="1" customFormat="1" ht="21.75" customHeight="1">
      <c r="A76" s="33" t="s">
        <v>25</v>
      </c>
      <c r="B76" s="38">
        <v>-407.7</v>
      </c>
      <c r="C76" s="38">
        <v>-878.3</v>
      </c>
      <c r="D76" s="38">
        <v>-994.6</v>
      </c>
      <c r="E76" s="38">
        <v>-1657.2</v>
      </c>
      <c r="F76" s="38">
        <v>-1949.3</v>
      </c>
      <c r="G76" s="38">
        <v>-4168.7</v>
      </c>
      <c r="H76" s="38">
        <v>-4855.4</v>
      </c>
      <c r="I76" s="38">
        <v>-6581.3</v>
      </c>
      <c r="J76" s="38">
        <v>-7073.9</v>
      </c>
      <c r="K76" s="38">
        <v>-7512</v>
      </c>
      <c r="L76" s="38">
        <v>-9140.1</v>
      </c>
      <c r="M76" s="38">
        <v>-9989.6</v>
      </c>
      <c r="N76" s="38">
        <v>-12322.5</v>
      </c>
      <c r="O76" s="38">
        <v>-14842.7</v>
      </c>
      <c r="P76" s="38">
        <v>-16216.7</v>
      </c>
      <c r="Q76" s="39">
        <v>-20511.6</v>
      </c>
      <c r="R76" s="39">
        <v>-26574.9</v>
      </c>
      <c r="S76" s="39">
        <v>-33848.5</v>
      </c>
      <c r="T76" s="39">
        <v>-41790.6</v>
      </c>
      <c r="U76" s="39">
        <v>-35189.8</v>
      </c>
      <c r="V76" s="3" t="s">
        <v>26</v>
      </c>
    </row>
    <row r="77" spans="1:22" s="1" customFormat="1" ht="21.75" customHeight="1">
      <c r="A77" s="33" t="s">
        <v>27</v>
      </c>
      <c r="B77" s="38">
        <v>-1514</v>
      </c>
      <c r="C77" s="38">
        <v>-2808.3</v>
      </c>
      <c r="D77" s="38">
        <v>-6116.5</v>
      </c>
      <c r="E77" s="38">
        <v>-7000.9</v>
      </c>
      <c r="F77" s="38">
        <v>-3522.3</v>
      </c>
      <c r="G77" s="38">
        <v>-7490.9</v>
      </c>
      <c r="H77" s="38">
        <v>-14119.8</v>
      </c>
      <c r="I77" s="38">
        <v>-14285.4</v>
      </c>
      <c r="J77" s="38">
        <v>-10761.7</v>
      </c>
      <c r="K77" s="38">
        <v>-12444.4</v>
      </c>
      <c r="L77" s="38">
        <v>33244.7</v>
      </c>
      <c r="M77" s="38">
        <v>-39484.2</v>
      </c>
      <c r="N77" s="38">
        <v>-50552.8</v>
      </c>
      <c r="O77" s="38">
        <v>-9026.8</v>
      </c>
      <c r="P77" s="38">
        <v>-20548.4</v>
      </c>
      <c r="Q77" s="39">
        <v>-32857</v>
      </c>
      <c r="R77" s="39">
        <v>-115660.9</v>
      </c>
      <c r="S77" s="39">
        <v>-82061.2</v>
      </c>
      <c r="T77" s="39">
        <v>-82142.5</v>
      </c>
      <c r="U77" s="39">
        <v>-82672.6</v>
      </c>
      <c r="V77" s="3" t="s">
        <v>29</v>
      </c>
    </row>
    <row r="78" spans="1:22" s="1" customFormat="1" ht="21.75" customHeight="1">
      <c r="A78" s="33" t="s">
        <v>30</v>
      </c>
      <c r="B78" s="38">
        <v>-231.7</v>
      </c>
      <c r="C78" s="38">
        <v>-421.6</v>
      </c>
      <c r="D78" s="38">
        <v>22.8</v>
      </c>
      <c r="E78" s="38">
        <v>43.2</v>
      </c>
      <c r="F78" s="38">
        <v>36</v>
      </c>
      <c r="G78" s="38">
        <v>113.4</v>
      </c>
      <c r="H78" s="38">
        <v>-22.8</v>
      </c>
      <c r="I78" s="38">
        <v>-762.8</v>
      </c>
      <c r="J78" s="38">
        <v>-434.8</v>
      </c>
      <c r="K78" s="38">
        <v>-700.9</v>
      </c>
      <c r="L78" s="38">
        <v>2509.3</v>
      </c>
      <c r="M78" s="38">
        <v>-2776.8</v>
      </c>
      <c r="N78" s="38">
        <v>-2604.2</v>
      </c>
      <c r="O78" s="38">
        <v>3114.6</v>
      </c>
      <c r="P78" s="38">
        <v>4171.4</v>
      </c>
      <c r="Q78" s="39">
        <v>5486.7</v>
      </c>
      <c r="R78" s="39">
        <v>5233.6</v>
      </c>
      <c r="S78" s="39">
        <v>17825.6</v>
      </c>
      <c r="T78" s="39">
        <v>19562.6</v>
      </c>
      <c r="U78" s="39">
        <v>11498.5</v>
      </c>
      <c r="V78" s="3" t="s">
        <v>31</v>
      </c>
    </row>
    <row r="79" spans="1:22" s="1" customFormat="1" ht="21.75" customHeight="1">
      <c r="A79" s="36" t="s">
        <v>32</v>
      </c>
      <c r="B79" s="40">
        <f aca="true" t="shared" si="10" ref="B79:I79">SUM(B78:B79)</f>
        <v>0</v>
      </c>
      <c r="C79" s="40">
        <f ca="1" t="shared" si="10"/>
        <v>0</v>
      </c>
      <c r="D79" s="40">
        <f ca="1" t="shared" si="10"/>
        <v>0</v>
      </c>
      <c r="E79" s="40">
        <f ca="1" t="shared" si="10"/>
        <v>0</v>
      </c>
      <c r="F79" s="40">
        <f ca="1" t="shared" si="10"/>
        <v>0</v>
      </c>
      <c r="G79" s="40">
        <f ca="1" t="shared" si="10"/>
        <v>0</v>
      </c>
      <c r="H79" s="40">
        <f ca="1" t="shared" si="10"/>
        <v>0</v>
      </c>
      <c r="I79" s="40">
        <f ca="1" t="shared" si="10"/>
        <v>0</v>
      </c>
      <c r="J79" s="40">
        <v>-46797.1</v>
      </c>
      <c r="K79" s="40">
        <v>-108339.7</v>
      </c>
      <c r="L79" s="40">
        <v>-125712.6</v>
      </c>
      <c r="M79" s="40">
        <v>-116514.8</v>
      </c>
      <c r="N79" s="40">
        <v>-143702.19999999998</v>
      </c>
      <c r="O79" s="49">
        <v>-188362.2</v>
      </c>
      <c r="P79" s="49">
        <v>-248867.19999999998</v>
      </c>
      <c r="Q79" s="49">
        <v>-309135.39999999997</v>
      </c>
      <c r="R79" s="49">
        <v>-243208.09999999998</v>
      </c>
      <c r="S79" s="49">
        <v>-268235.7</v>
      </c>
      <c r="T79" s="49">
        <v>-382591</v>
      </c>
      <c r="U79" s="49">
        <v>-234386.1</v>
      </c>
      <c r="V79" s="21" t="s">
        <v>35</v>
      </c>
    </row>
    <row r="80" spans="1:22" s="1" customFormat="1" ht="21.75" customHeight="1">
      <c r="A80" s="33" t="s">
        <v>36</v>
      </c>
      <c r="B80" s="38">
        <v>443.4</v>
      </c>
      <c r="C80" s="38">
        <v>520</v>
      </c>
      <c r="D80" s="38">
        <v>457.6</v>
      </c>
      <c r="E80" s="38">
        <v>264.2</v>
      </c>
      <c r="F80" s="38">
        <v>264.2</v>
      </c>
      <c r="G80" s="38">
        <v>2836.4</v>
      </c>
      <c r="H80" s="38">
        <v>5519.3</v>
      </c>
      <c r="I80" s="38">
        <v>8997.9</v>
      </c>
      <c r="J80" s="38">
        <v>9375.7</v>
      </c>
      <c r="K80" s="38">
        <v>8831</v>
      </c>
      <c r="L80" s="38">
        <v>24248.9</v>
      </c>
      <c r="M80" s="38">
        <v>30082.1</v>
      </c>
      <c r="N80" s="38">
        <v>21046.6</v>
      </c>
      <c r="O80" s="38">
        <v>17283.4</v>
      </c>
      <c r="P80" s="38">
        <v>19147.9</v>
      </c>
      <c r="Q80" s="39">
        <v>34176.7</v>
      </c>
      <c r="R80" s="39">
        <v>62349.7</v>
      </c>
      <c r="S80" s="39">
        <v>76488.7</v>
      </c>
      <c r="T80" s="39">
        <v>64184.7</v>
      </c>
      <c r="U80" s="39">
        <v>23015</v>
      </c>
      <c r="V80" s="3" t="s">
        <v>13</v>
      </c>
    </row>
    <row r="81" spans="1:22" s="1" customFormat="1" ht="21.75" customHeight="1">
      <c r="A81" s="33" t="s">
        <v>14</v>
      </c>
      <c r="B81" s="38">
        <v>-4790</v>
      </c>
      <c r="C81" s="38">
        <v>-6352.1</v>
      </c>
      <c r="D81" s="38">
        <v>-5468.2</v>
      </c>
      <c r="E81" s="38">
        <v>-5166.7</v>
      </c>
      <c r="F81" s="38">
        <v>-6652.3</v>
      </c>
      <c r="G81" s="38">
        <v>-25371.5</v>
      </c>
      <c r="H81" s="38">
        <v>-77884.1</v>
      </c>
      <c r="I81" s="38">
        <v>-86695.2</v>
      </c>
      <c r="J81" s="38">
        <v>-56172.8</v>
      </c>
      <c r="K81" s="38">
        <v>-117170.7</v>
      </c>
      <c r="L81" s="38">
        <v>-149961.5</v>
      </c>
      <c r="M81" s="38">
        <v>-146596.8</v>
      </c>
      <c r="N81" s="38">
        <v>-164748.8</v>
      </c>
      <c r="O81" s="38">
        <v>-205645.6</v>
      </c>
      <c r="P81" s="38">
        <v>-268015.1</v>
      </c>
      <c r="Q81" s="39">
        <v>-343312.1</v>
      </c>
      <c r="R81" s="39">
        <v>-305557.8</v>
      </c>
      <c r="S81" s="39">
        <v>-344724.4</v>
      </c>
      <c r="T81" s="39">
        <v>-446775.7</v>
      </c>
      <c r="U81" s="39">
        <v>-257401.1</v>
      </c>
      <c r="V81" s="3" t="s">
        <v>15</v>
      </c>
    </row>
    <row r="82" spans="1:22" s="1" customFormat="1" ht="21.75" customHeight="1">
      <c r="A82" s="33" t="s">
        <v>40</v>
      </c>
      <c r="B82" s="38">
        <v>-3314.6</v>
      </c>
      <c r="C82" s="38">
        <v>-3486.5</v>
      </c>
      <c r="D82" s="38">
        <v>-2836.8</v>
      </c>
      <c r="E82" s="38">
        <v>-2929.2</v>
      </c>
      <c r="F82" s="38">
        <v>-4544.6</v>
      </c>
      <c r="G82" s="38">
        <v>-17552.7</v>
      </c>
      <c r="H82" s="38">
        <v>-61827.9</v>
      </c>
      <c r="I82" s="38">
        <v>-71659.9</v>
      </c>
      <c r="J82" s="38">
        <v>-43617.5</v>
      </c>
      <c r="K82" s="38">
        <v>-103028.6</v>
      </c>
      <c r="L82" s="38">
        <v>-138408.6</v>
      </c>
      <c r="M82" s="38">
        <v>-134855.4</v>
      </c>
      <c r="N82" s="38">
        <v>-154143.5</v>
      </c>
      <c r="O82" s="38">
        <v>-180698.8</v>
      </c>
      <c r="P82" s="38">
        <v>-238340</v>
      </c>
      <c r="Q82" s="39">
        <v>-307152.7</v>
      </c>
      <c r="R82" s="39">
        <v>-276437</v>
      </c>
      <c r="S82" s="39">
        <v>-276235.4</v>
      </c>
      <c r="T82" s="39">
        <v>-374614.4</v>
      </c>
      <c r="U82" s="39">
        <v>-185395.9</v>
      </c>
      <c r="V82" s="3" t="s">
        <v>44</v>
      </c>
    </row>
    <row r="83" spans="1:22" s="1" customFormat="1" ht="24">
      <c r="A83" s="33" t="s">
        <v>45</v>
      </c>
      <c r="B83" s="38">
        <v>-1031.9</v>
      </c>
      <c r="C83" s="38">
        <v>-2345.6</v>
      </c>
      <c r="D83" s="38">
        <v>-2173.8</v>
      </c>
      <c r="E83" s="38">
        <v>-1973.2</v>
      </c>
      <c r="F83" s="38">
        <v>-1843.5</v>
      </c>
      <c r="G83" s="38">
        <v>-4982.4</v>
      </c>
      <c r="H83" s="38">
        <v>-10536.9</v>
      </c>
      <c r="I83" s="38">
        <v>-6037.4</v>
      </c>
      <c r="J83" s="38">
        <v>-3179.6</v>
      </c>
      <c r="K83" s="38">
        <v>-5311.1</v>
      </c>
      <c r="L83" s="38">
        <v>12696</v>
      </c>
      <c r="M83" s="38">
        <v>18340.6</v>
      </c>
      <c r="N83" s="38">
        <v>10441.3</v>
      </c>
      <c r="O83" s="38">
        <v>5589.9</v>
      </c>
      <c r="P83" s="38">
        <v>2850.5</v>
      </c>
      <c r="Q83" s="39">
        <v>11876.1</v>
      </c>
      <c r="R83" s="39">
        <v>48921.7</v>
      </c>
      <c r="S83" s="39">
        <v>63219.5</v>
      </c>
      <c r="T83" s="39">
        <v>49680</v>
      </c>
      <c r="U83" s="39">
        <v>8765.3</v>
      </c>
      <c r="V83" s="3" t="s">
        <v>47</v>
      </c>
    </row>
    <row r="84" spans="1:22" s="1" customFormat="1" ht="24">
      <c r="A84" s="36" t="s">
        <v>48</v>
      </c>
      <c r="B84" s="40">
        <f aca="true" t="shared" si="11" ref="B84:H84">SUM(B83:B84)</f>
        <v>0</v>
      </c>
      <c r="C84" s="40">
        <f ca="1" t="shared" si="11"/>
        <v>0</v>
      </c>
      <c r="D84" s="40">
        <f ca="1" t="shared" si="11"/>
        <v>0</v>
      </c>
      <c r="E84" s="40">
        <f ca="1" t="shared" si="11"/>
        <v>0</v>
      </c>
      <c r="F84" s="40">
        <f ca="1" t="shared" si="11"/>
        <v>0</v>
      </c>
      <c r="G84" s="40">
        <f ca="1" t="shared" si="11"/>
        <v>0</v>
      </c>
      <c r="H84" s="40">
        <f ca="1" t="shared" si="11"/>
        <v>0</v>
      </c>
      <c r="I84" s="40">
        <v>158445.61</v>
      </c>
      <c r="J84" s="40">
        <f ca="1">SUM(J83:J84)</f>
        <v>0</v>
      </c>
      <c r="K84" s="40">
        <f ca="1">SUM(K83:K84)</f>
        <v>0</v>
      </c>
      <c r="L84" s="40">
        <v>226315.4</v>
      </c>
      <c r="M84" s="40">
        <v>214827.2</v>
      </c>
      <c r="N84" s="40">
        <v>235483.8</v>
      </c>
      <c r="O84" s="41">
        <v>253078.8</v>
      </c>
      <c r="P84" s="41">
        <v>266736.60000000003</v>
      </c>
      <c r="Q84" s="41">
        <v>271596.5</v>
      </c>
      <c r="R84" s="41">
        <v>272307</v>
      </c>
      <c r="S84" s="41">
        <v>283347.3</v>
      </c>
      <c r="T84" s="41">
        <v>432147.7</v>
      </c>
      <c r="U84" s="41">
        <v>303080.9</v>
      </c>
      <c r="V84" s="19" t="s">
        <v>49</v>
      </c>
    </row>
    <row r="85" spans="1:22" s="1" customFormat="1" ht="21.75" customHeight="1">
      <c r="A85" s="33" t="s">
        <v>36</v>
      </c>
      <c r="B85" s="38">
        <v>22191.4</v>
      </c>
      <c r="C85" s="38">
        <v>29099.5</v>
      </c>
      <c r="D85" s="38">
        <v>34972.3</v>
      </c>
      <c r="E85" s="38">
        <v>51168.4</v>
      </c>
      <c r="F85" s="38">
        <v>86441.4</v>
      </c>
      <c r="G85" s="38">
        <v>132457.7</v>
      </c>
      <c r="H85" s="38">
        <v>153768.2</v>
      </c>
      <c r="I85" s="38">
        <v>164017.5</v>
      </c>
      <c r="J85" s="38">
        <v>187161.1</v>
      </c>
      <c r="K85" s="38">
        <v>226398.2</v>
      </c>
      <c r="L85" s="38">
        <v>237980.7</v>
      </c>
      <c r="M85" s="38">
        <v>226814.7</v>
      </c>
      <c r="N85" s="38">
        <v>256017.5</v>
      </c>
      <c r="O85" s="38">
        <v>266839.3</v>
      </c>
      <c r="P85" s="38">
        <v>275868.2</v>
      </c>
      <c r="Q85" s="39">
        <v>281692.1</v>
      </c>
      <c r="R85" s="39">
        <v>281322.5</v>
      </c>
      <c r="S85" s="39">
        <v>292995.8</v>
      </c>
      <c r="T85" s="39">
        <v>444090.8</v>
      </c>
      <c r="U85" s="39">
        <v>325765.4</v>
      </c>
      <c r="V85" s="3" t="s">
        <v>13</v>
      </c>
    </row>
    <row r="86" spans="1:22" s="1" customFormat="1" ht="21.75" customHeight="1">
      <c r="A86" s="33" t="s">
        <v>14</v>
      </c>
      <c r="B86" s="38">
        <v>-1244.9</v>
      </c>
      <c r="C86" s="38">
        <v>-2107.7</v>
      </c>
      <c r="D86" s="38">
        <v>-1711.6</v>
      </c>
      <c r="E86" s="38">
        <v>-2054.3</v>
      </c>
      <c r="F86" s="38">
        <v>-1872</v>
      </c>
      <c r="G86" s="38">
        <v>-3684.1</v>
      </c>
      <c r="H86" s="38">
        <v>-7806.3</v>
      </c>
      <c r="I86" s="38">
        <v>-5572</v>
      </c>
      <c r="J86" s="38">
        <v>-6481.5</v>
      </c>
      <c r="K86" s="38">
        <v>-4781.5</v>
      </c>
      <c r="L86" s="38">
        <v>-11665.3</v>
      </c>
      <c r="M86" s="38">
        <v>-11987.5</v>
      </c>
      <c r="N86" s="38">
        <v>-20533.7</v>
      </c>
      <c r="O86" s="38">
        <v>-13760.5</v>
      </c>
      <c r="P86" s="38">
        <v>-9131.6</v>
      </c>
      <c r="Q86" s="39">
        <v>-10095.6</v>
      </c>
      <c r="R86" s="39">
        <v>-9015.5</v>
      </c>
      <c r="S86" s="39">
        <v>-9648.5</v>
      </c>
      <c r="T86" s="39">
        <v>-11943.1</v>
      </c>
      <c r="U86" s="39">
        <v>-22684.5</v>
      </c>
      <c r="V86" s="3" t="s">
        <v>15</v>
      </c>
    </row>
    <row r="87" spans="1:22" s="1" customFormat="1" ht="21.75" customHeight="1">
      <c r="A87" s="33" t="s">
        <v>50</v>
      </c>
      <c r="B87" s="38">
        <v>4662.5</v>
      </c>
      <c r="C87" s="38">
        <v>3732.7</v>
      </c>
      <c r="D87" s="38">
        <v>940.4</v>
      </c>
      <c r="E87" s="38">
        <v>644.9</v>
      </c>
      <c r="F87" s="38">
        <v>873.1</v>
      </c>
      <c r="G87" s="38">
        <v>1486.4</v>
      </c>
      <c r="H87" s="38">
        <v>7514.4</v>
      </c>
      <c r="I87" s="38">
        <v>12721.2</v>
      </c>
      <c r="J87" s="38">
        <v>21115.8</v>
      </c>
      <c r="K87" s="38">
        <v>29561.4</v>
      </c>
      <c r="L87" s="38">
        <v>11640.8</v>
      </c>
      <c r="M87" s="38">
        <v>7102.8</v>
      </c>
      <c r="N87" s="38">
        <v>26174.2</v>
      </c>
      <c r="O87" s="38">
        <v>27349.4</v>
      </c>
      <c r="P87" s="38">
        <v>31616.5</v>
      </c>
      <c r="Q87" s="39">
        <v>29519.5</v>
      </c>
      <c r="R87" s="39">
        <v>22238.3</v>
      </c>
      <c r="S87" s="39">
        <v>28711.8</v>
      </c>
      <c r="T87" s="39">
        <v>159993.3</v>
      </c>
      <c r="U87" s="39">
        <v>80590.8</v>
      </c>
      <c r="V87" s="3" t="s">
        <v>51</v>
      </c>
    </row>
    <row r="88" spans="1:22" s="1" customFormat="1" ht="21.75" customHeight="1">
      <c r="A88" s="33" t="s">
        <v>52</v>
      </c>
      <c r="B88" s="38">
        <v>16284.1</v>
      </c>
      <c r="C88" s="38">
        <v>23259.1</v>
      </c>
      <c r="D88" s="38">
        <v>32320.3</v>
      </c>
      <c r="E88" s="38">
        <v>48469.2</v>
      </c>
      <c r="F88" s="44">
        <v>83696.3</v>
      </c>
      <c r="G88" s="38">
        <v>127287.3</v>
      </c>
      <c r="H88" s="38">
        <v>138447.5</v>
      </c>
      <c r="I88" s="38">
        <v>145724.4</v>
      </c>
      <c r="J88" s="38">
        <v>159563.9</v>
      </c>
      <c r="K88" s="38">
        <v>192055.3</v>
      </c>
      <c r="L88" s="38">
        <v>214674.7</v>
      </c>
      <c r="M88" s="38">
        <v>207724.4</v>
      </c>
      <c r="N88" s="38">
        <v>209309.7</v>
      </c>
      <c r="O88" s="38">
        <v>225729.4</v>
      </c>
      <c r="P88" s="38">
        <v>235120.1</v>
      </c>
      <c r="Q88" s="39">
        <v>242077</v>
      </c>
      <c r="R88" s="39">
        <v>250068.7</v>
      </c>
      <c r="S88" s="39">
        <v>254635.5</v>
      </c>
      <c r="T88" s="39">
        <v>272154.3</v>
      </c>
      <c r="U88" s="39">
        <v>222490.2</v>
      </c>
      <c r="V88" s="3" t="s">
        <v>53</v>
      </c>
    </row>
    <row r="89" spans="1:22" s="1" customFormat="1" ht="24">
      <c r="A89" s="36" t="s">
        <v>54</v>
      </c>
      <c r="B89" s="48">
        <f aca="true" t="shared" si="12" ref="B89:I89">SUM(B88)</f>
        <v>16284.1</v>
      </c>
      <c r="C89" s="45">
        <f t="shared" si="12"/>
        <v>23259.1</v>
      </c>
      <c r="D89" s="45">
        <f t="shared" si="12"/>
        <v>32320.3</v>
      </c>
      <c r="E89" s="45">
        <f t="shared" si="12"/>
        <v>48469.2</v>
      </c>
      <c r="F89" s="45">
        <f t="shared" si="12"/>
        <v>83696.3</v>
      </c>
      <c r="G89" s="45">
        <f t="shared" si="12"/>
        <v>127287.3</v>
      </c>
      <c r="H89" s="45">
        <f t="shared" si="12"/>
        <v>138447.5</v>
      </c>
      <c r="I89" s="45">
        <f t="shared" si="12"/>
        <v>145724.4</v>
      </c>
      <c r="J89" s="45">
        <v>-60446.5</v>
      </c>
      <c r="K89" s="45">
        <v>-68285</v>
      </c>
      <c r="L89" s="45">
        <v>-37507.6</v>
      </c>
      <c r="M89" s="45">
        <v>16949.8</v>
      </c>
      <c r="N89" s="45">
        <v>-2627.8</v>
      </c>
      <c r="O89" s="46">
        <v>25739.1</v>
      </c>
      <c r="P89" s="46">
        <v>47212.4</v>
      </c>
      <c r="Q89" s="46">
        <v>-47801.9</v>
      </c>
      <c r="R89" s="46">
        <v>209797.3</v>
      </c>
      <c r="S89" s="46">
        <v>234602</v>
      </c>
      <c r="T89" s="46">
        <v>359604.3</v>
      </c>
      <c r="U89" s="46">
        <v>-62432.6</v>
      </c>
      <c r="V89" s="19" t="s">
        <v>57</v>
      </c>
    </row>
    <row r="90" spans="1:22" s="1" customFormat="1" ht="21.75" customHeight="1">
      <c r="A90" s="33" t="s">
        <v>58</v>
      </c>
      <c r="B90" s="44">
        <v>-3558.8</v>
      </c>
      <c r="C90" s="47">
        <v>5371.8</v>
      </c>
      <c r="D90" s="47">
        <v>-429.1</v>
      </c>
      <c r="E90" s="47">
        <v>2804.6</v>
      </c>
      <c r="F90" s="47">
        <v>-23019.8</v>
      </c>
      <c r="G90" s="47">
        <v>-47181.8</v>
      </c>
      <c r="H90" s="47">
        <v>-40933.8</v>
      </c>
      <c r="I90" s="47">
        <v>-31263.5</v>
      </c>
      <c r="J90" s="47">
        <v>-60446.5</v>
      </c>
      <c r="K90" s="47">
        <v>-68285</v>
      </c>
      <c r="L90" s="47">
        <v>37507.6</v>
      </c>
      <c r="M90" s="47">
        <v>16949.8</v>
      </c>
      <c r="N90" s="47">
        <v>-2627.8</v>
      </c>
      <c r="O90" s="38">
        <v>25739.1</v>
      </c>
      <c r="P90" s="38">
        <v>47212.4</v>
      </c>
      <c r="Q90" s="39">
        <v>-47801.9</v>
      </c>
      <c r="R90" s="39">
        <v>209797.3</v>
      </c>
      <c r="S90" s="39">
        <v>234602</v>
      </c>
      <c r="T90" s="39">
        <v>359604.3</v>
      </c>
      <c r="U90" s="39">
        <v>-62432.6</v>
      </c>
      <c r="V90" s="3" t="s">
        <v>60</v>
      </c>
    </row>
    <row r="91" spans="1:22" s="1" customFormat="1" ht="21.75" customHeight="1">
      <c r="A91" s="33" t="s">
        <v>61</v>
      </c>
      <c r="B91" s="47">
        <v>-1531.5</v>
      </c>
      <c r="C91" s="47">
        <v>3392.8</v>
      </c>
      <c r="D91" s="38">
        <v>8623.2</v>
      </c>
      <c r="E91" s="38">
        <v>10845</v>
      </c>
      <c r="F91" s="38">
        <v>189.8</v>
      </c>
      <c r="G91" s="38">
        <v>-8816.9</v>
      </c>
      <c r="H91" s="38">
        <v>-6863.4</v>
      </c>
      <c r="I91" s="38">
        <v>-17905.3</v>
      </c>
      <c r="J91" s="38">
        <v>-29812.1</v>
      </c>
      <c r="K91" s="38">
        <v>-47908.7</v>
      </c>
      <c r="L91" s="38">
        <v>1378</v>
      </c>
      <c r="M91" s="38">
        <v>23279.6</v>
      </c>
      <c r="N91" s="38">
        <v>17854.4</v>
      </c>
      <c r="O91" s="38">
        <v>1076.5</v>
      </c>
      <c r="P91" s="38">
        <v>26599.4</v>
      </c>
      <c r="Q91" s="39">
        <v>-57372.8</v>
      </c>
      <c r="R91" s="39">
        <v>221622.9</v>
      </c>
      <c r="S91" s="39">
        <v>182454.5</v>
      </c>
      <c r="T91" s="39">
        <v>310641</v>
      </c>
      <c r="U91" s="39">
        <v>25885.4</v>
      </c>
      <c r="V91" s="3" t="s">
        <v>64</v>
      </c>
    </row>
    <row r="92" spans="1:22" s="1" customFormat="1" ht="24">
      <c r="A92" s="33" t="s">
        <v>65</v>
      </c>
      <c r="B92" s="47">
        <f aca="true" t="shared" si="13" ref="B92:G92">SUM(B92:B92)</f>
        <v>0</v>
      </c>
      <c r="C92" s="47">
        <f ca="1" t="shared" si="13"/>
        <v>0</v>
      </c>
      <c r="D92" s="47">
        <f ca="1" t="shared" si="13"/>
        <v>0</v>
      </c>
      <c r="E92" s="47">
        <f ca="1" t="shared" si="13"/>
        <v>0</v>
      </c>
      <c r="F92" s="47">
        <f ca="1" t="shared" si="13"/>
        <v>0</v>
      </c>
      <c r="G92" s="47">
        <f ca="1" t="shared" si="13"/>
        <v>0</v>
      </c>
      <c r="H92" s="47" t="s">
        <v>103</v>
      </c>
      <c r="I92" s="47">
        <v>-13358.2</v>
      </c>
      <c r="J92" s="47">
        <v>-30634.4</v>
      </c>
      <c r="K92" s="47">
        <v>-20376.3</v>
      </c>
      <c r="L92" s="47">
        <v>-38885.6</v>
      </c>
      <c r="M92" s="47">
        <v>-6329.8</v>
      </c>
      <c r="N92" s="47">
        <v>-20482.199999999997</v>
      </c>
      <c r="O92" s="47">
        <v>24662.499999999996</v>
      </c>
      <c r="P92" s="47">
        <v>20612.9</v>
      </c>
      <c r="Q92" s="57">
        <v>9570.9</v>
      </c>
      <c r="R92" s="57">
        <v>-11825.599999999995</v>
      </c>
      <c r="S92" s="57">
        <v>52147.5</v>
      </c>
      <c r="T92" s="57">
        <v>48963.3</v>
      </c>
      <c r="U92" s="57">
        <v>-88318</v>
      </c>
      <c r="V92" s="3" t="s">
        <v>70</v>
      </c>
    </row>
    <row r="93" spans="1:22" s="1" customFormat="1" ht="21.75" customHeight="1">
      <c r="A93" s="33" t="s">
        <v>71</v>
      </c>
      <c r="B93" s="44">
        <v>-7558.6</v>
      </c>
      <c r="C93" s="44">
        <v>-1447.5</v>
      </c>
      <c r="D93" s="44">
        <v>-873.2</v>
      </c>
      <c r="E93" s="44">
        <v>7287.8</v>
      </c>
      <c r="F93" s="44">
        <v>-6855.3</v>
      </c>
      <c r="G93" s="44">
        <v>32333.4</v>
      </c>
      <c r="H93" s="44">
        <v>16565.5</v>
      </c>
      <c r="I93" s="44">
        <v>39935.2</v>
      </c>
      <c r="J93" s="44">
        <v>38698.4</v>
      </c>
      <c r="K93" s="44">
        <v>27538.1</v>
      </c>
      <c r="L93" s="44">
        <v>45883.3</v>
      </c>
      <c r="M93" s="44">
        <v>-18717.5</v>
      </c>
      <c r="N93" s="44">
        <v>30315.4</v>
      </c>
      <c r="O93" s="38">
        <v>3513.7</v>
      </c>
      <c r="P93" s="38">
        <v>9651.6</v>
      </c>
      <c r="Q93" s="39">
        <v>36537.7</v>
      </c>
      <c r="R93" s="39">
        <v>31060.9</v>
      </c>
      <c r="S93" s="39">
        <v>92597.3</v>
      </c>
      <c r="T93" s="39">
        <v>11399.9</v>
      </c>
      <c r="U93" s="39">
        <v>317657.4</v>
      </c>
      <c r="V93" s="3" t="s">
        <v>72</v>
      </c>
    </row>
    <row r="94" spans="1:22" s="1" customFormat="1" ht="21.75" customHeight="1">
      <c r="A94" s="36" t="s">
        <v>73</v>
      </c>
      <c r="B94" s="48">
        <v>-2475.8</v>
      </c>
      <c r="C94" s="48">
        <v>-8776.1</v>
      </c>
      <c r="D94" s="48">
        <v>-15115.1</v>
      </c>
      <c r="E94" s="48">
        <v>-12622.8</v>
      </c>
      <c r="F94" s="48">
        <v>-7819.9</v>
      </c>
      <c r="G94" s="48">
        <v>-10102.5</v>
      </c>
      <c r="H94" s="48">
        <v>-16979.8</v>
      </c>
      <c r="I94" s="48">
        <v>11554.7</v>
      </c>
      <c r="J94" s="48">
        <v>-64993.5</v>
      </c>
      <c r="K94" s="48">
        <v>44864</v>
      </c>
      <c r="L94" s="48">
        <v>221367.4</v>
      </c>
      <c r="M94" s="48">
        <v>110260.5</v>
      </c>
      <c r="N94" s="48">
        <v>105558.4</v>
      </c>
      <c r="O94" s="50">
        <v>61424.9</v>
      </c>
      <c r="P94" s="50">
        <v>98405</v>
      </c>
      <c r="Q94" s="50">
        <v>113697</v>
      </c>
      <c r="R94" s="50">
        <v>285067.9</v>
      </c>
      <c r="S94" s="50">
        <v>27509.5</v>
      </c>
      <c r="T94" s="50">
        <v>120756.3</v>
      </c>
      <c r="U94" s="50">
        <v>-258271.6</v>
      </c>
      <c r="V94" s="19" t="s">
        <v>74</v>
      </c>
    </row>
    <row r="95" spans="1:22" s="1" customFormat="1" ht="21.75" customHeight="1">
      <c r="A95" s="33" t="s">
        <v>75</v>
      </c>
      <c r="B95" s="44">
        <v>2475.8</v>
      </c>
      <c r="C95" s="44">
        <v>8776.1</v>
      </c>
      <c r="D95" s="44">
        <v>15115.1</v>
      </c>
      <c r="E95" s="44">
        <v>12622.8</v>
      </c>
      <c r="F95" s="44">
        <v>7819.9</v>
      </c>
      <c r="G95" s="44">
        <v>10102.5</v>
      </c>
      <c r="H95" s="44">
        <v>16979.8</v>
      </c>
      <c r="I95" s="44">
        <v>-11554.7</v>
      </c>
      <c r="J95" s="44">
        <v>64993.5</v>
      </c>
      <c r="K95" s="44">
        <v>-44864</v>
      </c>
      <c r="L95" s="44">
        <v>-237462.5</v>
      </c>
      <c r="M95" s="44">
        <v>-110260.5</v>
      </c>
      <c r="N95" s="44">
        <v>-105558.4</v>
      </c>
      <c r="O95" s="38">
        <v>-61424.9</v>
      </c>
      <c r="P95" s="38">
        <v>-98405</v>
      </c>
      <c r="Q95" s="39">
        <v>-113697</v>
      </c>
      <c r="R95" s="39">
        <v>-285067.9</v>
      </c>
      <c r="S95" s="39">
        <v>-27509.5</v>
      </c>
      <c r="T95" s="39">
        <v>-120756.3</v>
      </c>
      <c r="U95" s="39">
        <v>258271.6</v>
      </c>
      <c r="V95" s="3" t="s">
        <v>77</v>
      </c>
    </row>
    <row r="96" spans="1:22" s="1" customFormat="1" ht="48">
      <c r="A96" s="36" t="s">
        <v>78</v>
      </c>
      <c r="B96" s="48">
        <f aca="true" t="shared" si="14" ref="B96:J96">SUM(B95:B96)</f>
        <v>0</v>
      </c>
      <c r="C96" s="48">
        <f ca="1" t="shared" si="14"/>
        <v>0</v>
      </c>
      <c r="D96" s="48">
        <f ca="1" t="shared" si="14"/>
        <v>0</v>
      </c>
      <c r="E96" s="48">
        <f ca="1" t="shared" si="14"/>
        <v>0</v>
      </c>
      <c r="F96" s="48">
        <f ca="1" t="shared" si="14"/>
        <v>0</v>
      </c>
      <c r="G96" s="48">
        <f ca="1" t="shared" si="14"/>
        <v>0</v>
      </c>
      <c r="H96" s="48">
        <f ca="1" t="shared" si="14"/>
        <v>0</v>
      </c>
      <c r="I96" s="48">
        <f ca="1" t="shared" si="14"/>
        <v>0</v>
      </c>
      <c r="J96" s="48">
        <f ca="1" t="shared" si="14"/>
        <v>0</v>
      </c>
      <c r="K96" s="48">
        <v>-66466.5</v>
      </c>
      <c r="L96" s="48">
        <v>-239291.1</v>
      </c>
      <c r="M96" s="48">
        <v>-118710.3</v>
      </c>
      <c r="N96" s="48">
        <v>-105558.90000000001</v>
      </c>
      <c r="O96" s="50">
        <v>-65231.3</v>
      </c>
      <c r="P96" s="50">
        <v>-114325.1</v>
      </c>
      <c r="Q96" s="50">
        <v>-148622.19999999998</v>
      </c>
      <c r="R96" s="50">
        <v>-287091</v>
      </c>
      <c r="S96" s="50">
        <v>-29462.9</v>
      </c>
      <c r="T96" s="50">
        <v>-126179.5</v>
      </c>
      <c r="U96" s="50">
        <v>257079.3</v>
      </c>
      <c r="V96" s="19" t="s">
        <v>81</v>
      </c>
    </row>
    <row r="97" spans="1:22" s="1" customFormat="1" ht="21.75" customHeight="1">
      <c r="A97" s="33" t="s">
        <v>82</v>
      </c>
      <c r="B97" s="44">
        <v>-1524.9</v>
      </c>
      <c r="C97" s="44">
        <v>-3184.2</v>
      </c>
      <c r="D97" s="44">
        <v>4569.8</v>
      </c>
      <c r="E97" s="44">
        <v>2082.6</v>
      </c>
      <c r="F97" s="44">
        <v>-3220.1</v>
      </c>
      <c r="G97" s="44">
        <v>-28983.6</v>
      </c>
      <c r="H97" s="44">
        <v>-91206</v>
      </c>
      <c r="I97" s="44">
        <v>-57533.1</v>
      </c>
      <c r="J97" s="44">
        <v>33703.6</v>
      </c>
      <c r="K97" s="44">
        <v>-85220.1</v>
      </c>
      <c r="L97" s="44">
        <v>-229636.3</v>
      </c>
      <c r="M97" s="44">
        <v>-128713.5</v>
      </c>
      <c r="N97" s="44">
        <v>-98418.8</v>
      </c>
      <c r="O97" s="38">
        <v>-59698.4</v>
      </c>
      <c r="P97" s="38">
        <v>-98307.6</v>
      </c>
      <c r="Q97" s="39">
        <v>-138972.8</v>
      </c>
      <c r="R97" s="39">
        <v>-276421.8</v>
      </c>
      <c r="S97" s="39">
        <v>-14011.3</v>
      </c>
      <c r="T97" s="39">
        <v>-112873.2</v>
      </c>
      <c r="U97" s="39">
        <v>265184.6</v>
      </c>
      <c r="V97" s="3" t="s">
        <v>83</v>
      </c>
    </row>
    <row r="98" spans="1:22" s="1" customFormat="1" ht="21.75" customHeight="1">
      <c r="A98" s="33" t="s">
        <v>84</v>
      </c>
      <c r="B98" s="44">
        <v>833.5</v>
      </c>
      <c r="C98" s="44">
        <f aca="true" t="shared" si="15" ref="C98:J98">SUM(C97:C100)</f>
        <v>0</v>
      </c>
      <c r="D98" s="44">
        <f ca="1" t="shared" si="15"/>
        <v>0</v>
      </c>
      <c r="E98" s="44">
        <f ca="1" t="shared" si="15"/>
        <v>0</v>
      </c>
      <c r="F98" s="44">
        <f ca="1" t="shared" si="15"/>
        <v>0</v>
      </c>
      <c r="G98" s="44">
        <f ca="1" t="shared" si="15"/>
        <v>0</v>
      </c>
      <c r="H98" s="44">
        <f ca="1" t="shared" si="15"/>
        <v>0</v>
      </c>
      <c r="I98" s="44">
        <f ca="1" t="shared" si="15"/>
        <v>0</v>
      </c>
      <c r="J98" s="44">
        <f ca="1" t="shared" si="15"/>
        <v>0</v>
      </c>
      <c r="K98" s="44">
        <v>18753.6</v>
      </c>
      <c r="L98" s="44">
        <v>-6654.7</v>
      </c>
      <c r="M98" s="44">
        <v>10003.1</v>
      </c>
      <c r="N98" s="44">
        <v>-7140.1</v>
      </c>
      <c r="O98" s="38">
        <v>-5532.900000000001</v>
      </c>
      <c r="P98" s="38">
        <v>-16017.5</v>
      </c>
      <c r="Q98" s="39">
        <v>-9649.4</v>
      </c>
      <c r="R98" s="39">
        <v>-10669.199999999999</v>
      </c>
      <c r="S98" s="39">
        <v>-15451.6</v>
      </c>
      <c r="T98" s="39">
        <v>-13306.3</v>
      </c>
      <c r="U98" s="39">
        <v>-8105.3</v>
      </c>
      <c r="V98" s="3" t="s">
        <v>86</v>
      </c>
    </row>
    <row r="99" spans="1:22" s="1" customFormat="1" ht="24">
      <c r="A99" s="33" t="s">
        <v>87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15300</v>
      </c>
      <c r="I99" s="44">
        <v>17413.3</v>
      </c>
      <c r="J99" s="44">
        <v>10095.9</v>
      </c>
      <c r="K99" s="44">
        <v>19406.5</v>
      </c>
      <c r="L99" s="44">
        <v>-11516.1</v>
      </c>
      <c r="M99" s="44">
        <v>12127.3</v>
      </c>
      <c r="N99" s="44">
        <v>-3179.3</v>
      </c>
      <c r="O99" s="38">
        <v>-3539</v>
      </c>
      <c r="P99" s="38">
        <v>-7576.8</v>
      </c>
      <c r="Q99" s="39">
        <v>-10696.1</v>
      </c>
      <c r="R99" s="39">
        <v>-11797.3</v>
      </c>
      <c r="S99" s="39">
        <v>-17239.5</v>
      </c>
      <c r="T99" s="39">
        <v>-14285.8</v>
      </c>
      <c r="U99" s="39">
        <v>-8728.6</v>
      </c>
      <c r="V99" s="3" t="s">
        <v>89</v>
      </c>
    </row>
    <row r="100" spans="1:22" s="1" customFormat="1" ht="24">
      <c r="A100" s="33" t="s">
        <v>90</v>
      </c>
      <c r="B100" s="44">
        <v>0</v>
      </c>
      <c r="C100" s="44">
        <v>464</v>
      </c>
      <c r="D100" s="44">
        <v>-291</v>
      </c>
      <c r="E100" s="44">
        <v>-155</v>
      </c>
      <c r="F100" s="44">
        <v>593</v>
      </c>
      <c r="G100" s="44">
        <v>2291</v>
      </c>
      <c r="H100" s="44">
        <v>4567</v>
      </c>
      <c r="I100" s="44">
        <v>4028.5</v>
      </c>
      <c r="J100" s="44">
        <v>-1386</v>
      </c>
      <c r="K100" s="44">
        <v>3893.8</v>
      </c>
      <c r="L100" s="44">
        <v>1261.5</v>
      </c>
      <c r="M100" s="44">
        <v>-2861.1</v>
      </c>
      <c r="N100" s="44">
        <v>-2437.8</v>
      </c>
      <c r="O100" s="38">
        <v>-3007.1</v>
      </c>
      <c r="P100" s="38">
        <v>-9309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" t="s">
        <v>92</v>
      </c>
    </row>
    <row r="101" spans="1:22" s="1" customFormat="1" ht="21.75" customHeight="1">
      <c r="A101" s="33" t="s">
        <v>104</v>
      </c>
      <c r="B101" s="44">
        <v>833.5</v>
      </c>
      <c r="C101" s="44">
        <v>107</v>
      </c>
      <c r="D101" s="44">
        <v>-12.3</v>
      </c>
      <c r="E101" s="44">
        <v>-223.1</v>
      </c>
      <c r="F101" s="44">
        <v>140</v>
      </c>
      <c r="G101" s="44">
        <v>6367.5</v>
      </c>
      <c r="H101" s="44">
        <v>12741.2</v>
      </c>
      <c r="I101" s="44">
        <v>1240.4</v>
      </c>
      <c r="J101" s="44">
        <v>2741.5</v>
      </c>
      <c r="K101" s="44">
        <v>-4546.6</v>
      </c>
      <c r="L101" s="44">
        <v>599.9</v>
      </c>
      <c r="M101" s="44">
        <v>736.9</v>
      </c>
      <c r="N101" s="58">
        <v>-1523</v>
      </c>
      <c r="O101" s="38">
        <v>1013.2</v>
      </c>
      <c r="P101" s="59">
        <v>868.3</v>
      </c>
      <c r="Q101" s="59">
        <v>1046.7</v>
      </c>
      <c r="R101" s="59">
        <v>1128.1</v>
      </c>
      <c r="S101" s="39">
        <v>1787.9</v>
      </c>
      <c r="T101" s="39">
        <v>979.5</v>
      </c>
      <c r="U101" s="39">
        <v>623.3</v>
      </c>
      <c r="V101" s="3" t="s">
        <v>93</v>
      </c>
    </row>
    <row r="102" spans="1:22" s="1" customFormat="1" ht="22.5" customHeight="1" thickBot="1">
      <c r="A102" s="56" t="s">
        <v>94</v>
      </c>
      <c r="B102" s="60">
        <v>3167.2</v>
      </c>
      <c r="C102" s="60">
        <v>11389.1</v>
      </c>
      <c r="D102" s="60">
        <v>10848.6</v>
      </c>
      <c r="E102" s="60">
        <v>10918.3</v>
      </c>
      <c r="F102" s="60">
        <v>10307</v>
      </c>
      <c r="G102" s="60">
        <v>30427.7</v>
      </c>
      <c r="H102" s="60">
        <v>75577.6</v>
      </c>
      <c r="I102" s="60">
        <v>23296.3</v>
      </c>
      <c r="J102" s="60">
        <v>19838.5</v>
      </c>
      <c r="K102" s="60">
        <v>21602.5</v>
      </c>
      <c r="L102" s="60">
        <v>17923.7</v>
      </c>
      <c r="M102" s="60">
        <v>8449.8</v>
      </c>
      <c r="N102" s="60">
        <v>0.5</v>
      </c>
      <c r="O102" s="40">
        <v>3806.4</v>
      </c>
      <c r="P102" s="61">
        <v>15920.2</v>
      </c>
      <c r="Q102" s="61">
        <v>34925.2</v>
      </c>
      <c r="R102" s="61">
        <v>2023.1</v>
      </c>
      <c r="S102" s="61">
        <v>1953.4</v>
      </c>
      <c r="T102" s="61">
        <v>5423.2</v>
      </c>
      <c r="U102" s="62">
        <v>1192.2</v>
      </c>
      <c r="V102" s="20" t="s">
        <v>95</v>
      </c>
    </row>
    <row r="103" spans="1:22" s="1" customFormat="1" ht="21.75" customHeight="1">
      <c r="A103" s="23" t="s">
        <v>109</v>
      </c>
      <c r="B103" s="23"/>
      <c r="C103" s="2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3"/>
    </row>
    <row r="104" spans="1:22" s="1" customFormat="1" ht="21.75" customHeight="1">
      <c r="A104" s="14" t="s">
        <v>106</v>
      </c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3"/>
    </row>
    <row r="105" s="1" customFormat="1" ht="21.75" customHeight="1">
      <c r="A105" s="14"/>
    </row>
    <row r="106" s="1" customFormat="1" ht="21.75" customHeight="1"/>
    <row r="107" s="1" customFormat="1" ht="21.75" customHeight="1">
      <c r="A107" s="15"/>
    </row>
    <row r="108" s="1" customFormat="1" ht="21.75" customHeight="1"/>
    <row r="109" s="1" customFormat="1" ht="21.75" customHeight="1"/>
    <row r="110" s="1" customFormat="1" ht="21.75" customHeight="1"/>
    <row r="111" s="1" customFormat="1" ht="21.75" customHeight="1"/>
    <row r="112" s="1" customFormat="1" ht="21.75" customHeight="1"/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 hidden="1"/>
    <row r="124" s="1" customFormat="1" ht="21.75" customHeight="1" hidden="1"/>
    <row r="125" s="1" customFormat="1" ht="21.75" customHeight="1" hidden="1"/>
    <row r="126" s="1" customFormat="1" ht="21.75" customHeight="1" hidden="1"/>
    <row r="127" s="1" customFormat="1" ht="21.75" customHeight="1" hidden="1"/>
    <row r="128" s="1" customFormat="1" ht="21.75" customHeight="1" hidden="1"/>
    <row r="129" s="1" customFormat="1" ht="21.75" customHeight="1" hidden="1"/>
    <row r="130" s="1" customFormat="1" ht="21.75" customHeight="1" hidden="1"/>
    <row r="131" s="1" customFormat="1" ht="21.75" customHeight="1" hidden="1">
      <c r="V131" s="15"/>
    </row>
    <row r="132" ht="12.75" hidden="1"/>
    <row r="133" ht="12.75" hidden="1"/>
    <row r="134" ht="12.75" hidden="1"/>
    <row r="135" ht="12.75" hidden="1"/>
    <row r="136" ht="12.75" hidden="1"/>
    <row r="137" ht="12.75" hidden="1"/>
  </sheetData>
  <mergeCells count="5">
    <mergeCell ref="A103:C103"/>
    <mergeCell ref="A1:V1"/>
    <mergeCell ref="A2:V2"/>
    <mergeCell ref="A62:V62"/>
    <mergeCell ref="A63:V63"/>
  </mergeCells>
  <printOptions/>
  <pageMargins left="0.75" right="0.75" top="1" bottom="1" header="0.5" footer="0.5"/>
  <pageSetup horizontalDpi="600" verticalDpi="600" orientation="landscape" paperSize="9" scale="35" r:id="rId2"/>
  <rowBreaks count="3" manualBreakCount="3">
    <brk id="27" max="16383" man="1"/>
    <brk id="58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2005-12-27T08:32:57Z</cp:lastPrinted>
  <dcterms:created xsi:type="dcterms:W3CDTF">2005-09-28T15:58:19Z</dcterms:created>
  <dcterms:modified xsi:type="dcterms:W3CDTF">2011-02-06T07:12:47Z</dcterms:modified>
  <cp:category/>
  <cp:version/>
  <cp:contentType/>
  <cp:contentStatus/>
</cp:coreProperties>
</file>