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<sst xmlns="http://schemas.openxmlformats.org/spreadsheetml/2006/main" count="45" uniqueCount="27">
  <si>
    <t>البيان</t>
  </si>
  <si>
    <t>الات ومعدات</t>
  </si>
  <si>
    <t>وسائل نقل</t>
  </si>
  <si>
    <t>أثــاث وأصول ثابتة أخرى</t>
  </si>
  <si>
    <t>الإجمالي</t>
  </si>
  <si>
    <t>الزراعة والغابات والصيد</t>
  </si>
  <si>
    <t>- قطــاع عـــام</t>
  </si>
  <si>
    <t>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</si>
  <si>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</si>
  <si>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</si>
  <si>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</si>
  <si>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</si>
  <si>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</si>
  <si>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</si>
  <si>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</si>
  <si>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</si>
  <si>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</si>
  <si>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أ- إجمالي الصناعات </t>
  </si>
  <si>
    <t>- إجمالي القطــاع العـــام</t>
  </si>
  <si>
    <t>- إجمالي القطــاع الخــاص</t>
  </si>
  <si>
    <t>ب- منتجوا الخدمات الحكومية</t>
  </si>
  <si>
    <t>ج- القطاع العائلي ( خدمات المنازل )</t>
  </si>
  <si>
    <t xml:space="preserve">د- منتجوا الهيئات اللاربحية التى تخدم العائلات </t>
  </si>
  <si>
    <t>الإجمالي العام</t>
  </si>
  <si>
    <t xml:space="preserve">مباني وتحسينات
</t>
  </si>
  <si>
    <t xml:space="preserve"> التكوين الرأسمالي بحسب الأنشطة الاقتصادية وقطاعات الملكية ( عام ــ خاص ) للعام 2000م  ( بملايين الريالات )</t>
  </si>
  <si>
    <t>الجهاز المركزي للإحصاء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</si>
</sst>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3" fillId="2" borderId="1" xfId="20" applyFont="1" applyFill="1" applyBorder="1" applyAlignment="1">
      <alignment horizontal="center" vertical="center" wrapText="1" readingOrder="2"/>
      <protection/>
    </xf>
    <xf numFmtId="49" fontId="4" fillId="3" borderId="2" xfId="20" applyNumberFormat="1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 readingOrder="2"/>
      <protection/>
    </xf>
    <xf numFmtId="49" fontId="3" fillId="2" borderId="4" xfId="20" applyNumberFormat="1" applyFont="1" applyFill="1" applyBorder="1" applyAlignment="1">
      <alignment horizontal="right" vertical="center" wrapText="1" readingOrder="2"/>
      <protection/>
    </xf>
    <xf numFmtId="1" fontId="6" fillId="2" borderId="4" xfId="20" applyNumberFormat="1" applyFont="1" applyFill="1" applyBorder="1" applyAlignment="1">
      <alignment horizontal="center" vertical="center" wrapText="1"/>
      <protection/>
    </xf>
    <xf numFmtId="49" fontId="3" fillId="3" borderId="4" xfId="20" applyNumberFormat="1" applyFont="1" applyFill="1" applyBorder="1" applyAlignment="1">
      <alignment horizontal="center" vertical="center" wrapText="1" readingOrder="2"/>
      <protection/>
    </xf>
    <xf numFmtId="1" fontId="6" fillId="0" borderId="4" xfId="20" applyNumberFormat="1" applyFont="1" applyFill="1" applyBorder="1" applyAlignment="1">
      <alignment horizontal="center" vertical="center" wrapText="1"/>
      <protection/>
    </xf>
    <xf numFmtId="1" fontId="6" fillId="3" borderId="4" xfId="20" applyNumberFormat="1" applyFont="1" applyFill="1" applyBorder="1" applyAlignment="1">
      <alignment horizontal="center" vertical="center" wrapText="1"/>
      <protection/>
    </xf>
    <xf numFmtId="49" fontId="3" fillId="3" borderId="1" xfId="20" applyNumberFormat="1" applyFont="1" applyFill="1" applyBorder="1" applyAlignment="1">
      <alignment horizontal="center" vertical="center" wrapText="1" readingOrder="2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49" fontId="3" fillId="3" borderId="5" xfId="20" applyNumberFormat="1" applyFont="1" applyFill="1" applyBorder="1" applyAlignment="1">
      <alignment horizontal="center" vertical="center" wrapText="1" readingOrder="2"/>
      <protection/>
    </xf>
    <xf numFmtId="1" fontId="6" fillId="3" borderId="5" xfId="20" applyNumberFormat="1" applyFont="1" applyFill="1" applyBorder="1" applyAlignment="1">
      <alignment horizontal="center" vertical="center" wrapText="1"/>
      <protection/>
    </xf>
    <xf numFmtId="49" fontId="7" fillId="2" borderId="5" xfId="20" applyNumberFormat="1" applyFont="1" applyFill="1" applyBorder="1" applyAlignment="1">
      <alignment horizontal="right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1" fontId="6" fillId="2" borderId="5" xfId="20" applyNumberFormat="1" applyFont="1" applyFill="1" applyBorder="1" applyAlignment="1">
      <alignment horizontal="center" vertical="center" wrapText="1"/>
      <protection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rightToLeft="1" tabSelected="1" view="pageBreakPreview" zoomScale="60" workbookViewId="0" topLeftCell="A1">
      <selection activeCell="E7" sqref="E7"/>
    </sheetView>
  </sheetViews>
  <sheetFormatPr defaultColWidth="9.140625" defaultRowHeight="15"/>
  <cols>
    <col min="1" max="1" width="16.8515625" style="0" customWidth="1"/>
    <col min="2" max="2" width="18.140625" style="0" bestFit="1" customWidth="1"/>
    <col min="3" max="3" width="9.8515625" style="0" bestFit="1" customWidth="1"/>
    <col min="4" max="4" width="10.8515625" style="0" customWidth="1"/>
    <col min="5" max="5" width="11.8515625" style="0" customWidth="1"/>
    <col min="6" max="6" width="45.140625" style="0" customWidth="1"/>
  </cols>
  <sheetData>
    <row r="1" spans="1:6" ht="15">
      <c r="A1" s="19" t="s">
        <v>25</v>
      </c>
      <c r="B1" s="19"/>
      <c r="C1" s="19"/>
      <c r="D1" s="19"/>
      <c r="E1" s="19"/>
      <c r="F1" s="19"/>
    </row>
    <row r="2" spans="1:6" ht="72" customHeight="1">
      <c r="A2" s="17" t="s">
        <v>0</v>
      </c>
      <c r="B2" s="18" t="s">
        <v>24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25">
      <c r="A3" s="2"/>
      <c r="B3" s="3"/>
      <c r="C3" s="4"/>
      <c r="D3" s="4"/>
      <c r="E3" s="4"/>
      <c r="F3" s="4"/>
    </row>
    <row r="4" spans="1:6" ht="36">
      <c r="A4" s="5" t="s">
        <v>5</v>
      </c>
      <c r="B4" s="6">
        <v>22817</v>
      </c>
      <c r="C4" s="6">
        <f>C5+C6</f>
        <v>3872</v>
      </c>
      <c r="D4" s="6">
        <f>D5+D6</f>
        <v>2483</v>
      </c>
      <c r="E4" s="6">
        <f>E5+E6</f>
        <v>1950</v>
      </c>
      <c r="F4" s="6">
        <f aca="true" t="shared" si="0" ref="F4:F40">B4+C4+D4+E4</f>
        <v>31122</v>
      </c>
    </row>
    <row r="5" spans="1:6" ht="19.5">
      <c r="A5" s="7" t="s">
        <v>6</v>
      </c>
      <c r="B5" s="6">
        <v>2176</v>
      </c>
      <c r="C5" s="8">
        <v>3171</v>
      </c>
      <c r="D5" s="9">
        <v>108</v>
      </c>
      <c r="E5" s="9">
        <v>461</v>
      </c>
      <c r="F5" s="9">
        <f t="shared" si="0"/>
        <v>5916</v>
      </c>
    </row>
    <row r="6" spans="1:6" ht="19.5">
      <c r="A6" s="7" t="s">
        <v>7</v>
      </c>
      <c r="B6" s="6">
        <v>20641</v>
      </c>
      <c r="C6" s="9">
        <v>701</v>
      </c>
      <c r="D6" s="9">
        <v>2375</v>
      </c>
      <c r="E6" s="9">
        <v>1489</v>
      </c>
      <c r="F6" s="9">
        <f t="shared" si="0"/>
        <v>25206</v>
      </c>
    </row>
    <row r="7" spans="1:6" ht="36">
      <c r="A7" s="5" t="s">
        <v>8</v>
      </c>
      <c r="B7" s="6">
        <f>B8+B9</f>
        <v>23666</v>
      </c>
      <c r="C7" s="6">
        <f>C8+C9</f>
        <v>1323</v>
      </c>
      <c r="D7" s="6">
        <f>D8+D9</f>
        <v>5018</v>
      </c>
      <c r="E7" s="6">
        <f>E8+E9</f>
        <v>4773</v>
      </c>
      <c r="F7" s="6">
        <f t="shared" si="0"/>
        <v>34780</v>
      </c>
    </row>
    <row r="8" spans="1:6" ht="19.5">
      <c r="A8" s="7" t="s">
        <v>6</v>
      </c>
      <c r="B8" s="6">
        <v>2945</v>
      </c>
      <c r="C8" s="8">
        <v>23</v>
      </c>
      <c r="D8" s="9">
        <v>98</v>
      </c>
      <c r="E8" s="9">
        <v>2377</v>
      </c>
      <c r="F8" s="9">
        <f t="shared" si="0"/>
        <v>5443</v>
      </c>
    </row>
    <row r="9" spans="1:6" ht="19.5">
      <c r="A9" s="7" t="s">
        <v>7</v>
      </c>
      <c r="B9" s="6">
        <v>20721</v>
      </c>
      <c r="C9" s="9">
        <v>1300</v>
      </c>
      <c r="D9" s="9">
        <v>4920</v>
      </c>
      <c r="E9" s="9">
        <v>2396</v>
      </c>
      <c r="F9" s="9">
        <f t="shared" si="0"/>
        <v>29337</v>
      </c>
    </row>
    <row r="10" spans="1:6" ht="36">
      <c r="A10" s="5" t="s">
        <v>9</v>
      </c>
      <c r="B10" s="6">
        <f>B11+B12</f>
        <v>3586</v>
      </c>
      <c r="C10" s="6">
        <v>1207</v>
      </c>
      <c r="D10" s="6">
        <f>D11+D12</f>
        <v>1777</v>
      </c>
      <c r="E10" s="6">
        <f>E11+E12</f>
        <v>1376</v>
      </c>
      <c r="F10" s="6">
        <f t="shared" si="0"/>
        <v>7946</v>
      </c>
    </row>
    <row r="11" spans="1:6" ht="19.5">
      <c r="A11" s="7" t="s">
        <v>6</v>
      </c>
      <c r="B11" s="6">
        <v>1047</v>
      </c>
      <c r="C11" s="9">
        <v>664</v>
      </c>
      <c r="D11" s="9">
        <v>646</v>
      </c>
      <c r="E11" s="9">
        <v>358</v>
      </c>
      <c r="F11" s="9">
        <f t="shared" si="0"/>
        <v>2715</v>
      </c>
    </row>
    <row r="12" spans="1:6" ht="19.5">
      <c r="A12" s="7" t="s">
        <v>7</v>
      </c>
      <c r="B12" s="6">
        <v>2539</v>
      </c>
      <c r="C12" s="9">
        <v>543</v>
      </c>
      <c r="D12" s="9">
        <v>1131</v>
      </c>
      <c r="E12" s="9">
        <v>1018</v>
      </c>
      <c r="F12" s="9">
        <f t="shared" si="0"/>
        <v>5231</v>
      </c>
    </row>
    <row r="13" spans="1:6" ht="19.5">
      <c r="A13" s="5" t="s">
        <v>10</v>
      </c>
      <c r="B13" s="6">
        <f>B14+B15</f>
        <v>16918</v>
      </c>
      <c r="C13" s="6">
        <f>C14+C15</f>
        <v>7085</v>
      </c>
      <c r="D13" s="6">
        <f>D14+D15</f>
        <v>2957</v>
      </c>
      <c r="E13" s="6">
        <f>E14+E15</f>
        <v>4000</v>
      </c>
      <c r="F13" s="6">
        <f t="shared" si="0"/>
        <v>30960</v>
      </c>
    </row>
    <row r="14" spans="1:6" ht="19.5">
      <c r="A14" s="7" t="s">
        <v>6</v>
      </c>
      <c r="B14" s="6">
        <v>4027</v>
      </c>
      <c r="C14" s="9">
        <v>6061</v>
      </c>
      <c r="D14" s="9">
        <v>106</v>
      </c>
      <c r="E14" s="9">
        <v>1795</v>
      </c>
      <c r="F14" s="9">
        <f t="shared" si="0"/>
        <v>11989</v>
      </c>
    </row>
    <row r="15" spans="1:6" ht="19.5">
      <c r="A15" s="7" t="s">
        <v>7</v>
      </c>
      <c r="B15" s="6">
        <v>12891</v>
      </c>
      <c r="C15" s="9">
        <v>1024</v>
      </c>
      <c r="D15" s="9">
        <v>2851</v>
      </c>
      <c r="E15" s="9">
        <v>2205</v>
      </c>
      <c r="F15" s="9">
        <f t="shared" si="0"/>
        <v>18971</v>
      </c>
    </row>
    <row r="16" spans="1:6" ht="19.5">
      <c r="A16" s="5" t="s">
        <v>11</v>
      </c>
      <c r="B16" s="6">
        <f>B17+B18</f>
        <v>871</v>
      </c>
      <c r="C16" s="6">
        <f>C17+C18</f>
        <v>242</v>
      </c>
      <c r="D16" s="6">
        <f>D17+D18</f>
        <v>832</v>
      </c>
      <c r="E16" s="6">
        <f>E17+E18</f>
        <v>306</v>
      </c>
      <c r="F16" s="6">
        <f t="shared" si="0"/>
        <v>2251</v>
      </c>
    </row>
    <row r="17" spans="1:6" ht="19.5">
      <c r="A17" s="7" t="s">
        <v>6</v>
      </c>
      <c r="B17" s="6">
        <v>85</v>
      </c>
      <c r="C17" s="8">
        <v>53</v>
      </c>
      <c r="D17" s="8">
        <v>32</v>
      </c>
      <c r="E17" s="9">
        <v>41</v>
      </c>
      <c r="F17" s="9">
        <f t="shared" si="0"/>
        <v>211</v>
      </c>
    </row>
    <row r="18" spans="1:6" ht="19.5">
      <c r="A18" s="7" t="s">
        <v>7</v>
      </c>
      <c r="B18" s="6">
        <v>786</v>
      </c>
      <c r="C18" s="8">
        <v>189</v>
      </c>
      <c r="D18" s="8">
        <v>800</v>
      </c>
      <c r="E18" s="9">
        <v>265</v>
      </c>
      <c r="F18" s="9">
        <f t="shared" si="0"/>
        <v>2040</v>
      </c>
    </row>
    <row r="19" spans="1:6" ht="90">
      <c r="A19" s="5" t="s">
        <v>12</v>
      </c>
      <c r="B19" s="6">
        <f>B20+B21</f>
        <v>16043</v>
      </c>
      <c r="C19" s="6">
        <f>C20+C21</f>
        <v>758</v>
      </c>
      <c r="D19" s="6">
        <f>D20+D21</f>
        <v>2745</v>
      </c>
      <c r="E19" s="6">
        <f>E20+E21</f>
        <v>413</v>
      </c>
      <c r="F19" s="6">
        <f t="shared" si="0"/>
        <v>19959</v>
      </c>
    </row>
    <row r="20" spans="1:6" ht="19.5">
      <c r="A20" s="7" t="s">
        <v>6</v>
      </c>
      <c r="B20" s="6">
        <v>268</v>
      </c>
      <c r="C20" s="9">
        <v>38</v>
      </c>
      <c r="D20" s="9">
        <v>41</v>
      </c>
      <c r="E20" s="9">
        <v>18</v>
      </c>
      <c r="F20" s="9">
        <f t="shared" si="0"/>
        <v>365</v>
      </c>
    </row>
    <row r="21" spans="1:6" ht="19.5">
      <c r="A21" s="7" t="s">
        <v>7</v>
      </c>
      <c r="B21" s="6">
        <v>15775</v>
      </c>
      <c r="C21" s="9">
        <v>720</v>
      </c>
      <c r="D21" s="9">
        <v>2704</v>
      </c>
      <c r="E21" s="9">
        <v>395</v>
      </c>
      <c r="F21" s="9">
        <f t="shared" si="0"/>
        <v>19594</v>
      </c>
    </row>
    <row r="22" spans="1:6" ht="36">
      <c r="A22" s="5" t="s">
        <v>13</v>
      </c>
      <c r="B22" s="6">
        <f>B23+B24</f>
        <v>23366</v>
      </c>
      <c r="C22" s="6">
        <f>C23+C24</f>
        <v>10174</v>
      </c>
      <c r="D22" s="6">
        <f>D23+D24</f>
        <v>1611</v>
      </c>
      <c r="E22" s="6">
        <f>E23+E24</f>
        <v>1362</v>
      </c>
      <c r="F22" s="6">
        <f t="shared" si="0"/>
        <v>36513</v>
      </c>
    </row>
    <row r="23" spans="1:6" ht="19.5">
      <c r="A23" s="7" t="s">
        <v>6</v>
      </c>
      <c r="B23" s="6">
        <v>3203</v>
      </c>
      <c r="C23" s="9">
        <v>10070</v>
      </c>
      <c r="D23" s="9">
        <v>590</v>
      </c>
      <c r="E23" s="9">
        <v>772</v>
      </c>
      <c r="F23" s="9">
        <f t="shared" si="0"/>
        <v>14635</v>
      </c>
    </row>
    <row r="24" spans="1:6" ht="19.5">
      <c r="A24" s="7" t="s">
        <v>7</v>
      </c>
      <c r="B24" s="6">
        <v>20163</v>
      </c>
      <c r="C24" s="9">
        <v>104</v>
      </c>
      <c r="D24" s="9">
        <v>1021</v>
      </c>
      <c r="E24" s="9">
        <v>590</v>
      </c>
      <c r="F24" s="9">
        <f t="shared" si="0"/>
        <v>21878</v>
      </c>
    </row>
    <row r="25" spans="1:6" ht="19.5">
      <c r="A25" s="5" t="s">
        <v>14</v>
      </c>
      <c r="B25" s="6">
        <f>B26+B27</f>
        <v>615</v>
      </c>
      <c r="C25" s="6">
        <f>C26+C27</f>
        <v>400</v>
      </c>
      <c r="D25" s="6">
        <f>D26+D27</f>
        <v>227</v>
      </c>
      <c r="E25" s="6">
        <f>E26+E27</f>
        <v>361</v>
      </c>
      <c r="F25" s="6">
        <f t="shared" si="0"/>
        <v>1603</v>
      </c>
    </row>
    <row r="26" spans="1:6" ht="19.5">
      <c r="A26" s="7" t="s">
        <v>6</v>
      </c>
      <c r="B26" s="6">
        <v>266</v>
      </c>
      <c r="C26" s="9">
        <v>191</v>
      </c>
      <c r="D26" s="9">
        <v>67</v>
      </c>
      <c r="E26" s="9">
        <v>141</v>
      </c>
      <c r="F26" s="9">
        <f t="shared" si="0"/>
        <v>665</v>
      </c>
    </row>
    <row r="27" spans="1:6" ht="19.5">
      <c r="A27" s="7" t="s">
        <v>7</v>
      </c>
      <c r="B27" s="6">
        <v>349</v>
      </c>
      <c r="C27" s="9">
        <v>209</v>
      </c>
      <c r="D27" s="9">
        <v>160</v>
      </c>
      <c r="E27" s="9">
        <v>220</v>
      </c>
      <c r="F27" s="9">
        <f t="shared" si="0"/>
        <v>938</v>
      </c>
    </row>
    <row r="28" spans="1:6" ht="36">
      <c r="A28" s="5" t="s">
        <v>15</v>
      </c>
      <c r="B28" s="6">
        <f>B29+B30</f>
        <v>5460</v>
      </c>
      <c r="C28" s="6">
        <f>C29+C30</f>
        <v>17</v>
      </c>
      <c r="D28" s="6">
        <f>D29+D30</f>
        <v>0</v>
      </c>
      <c r="E28" s="6">
        <f>E29+E30</f>
        <v>57</v>
      </c>
      <c r="F28" s="6">
        <f t="shared" si="0"/>
        <v>5534</v>
      </c>
    </row>
    <row r="29" spans="1:6" ht="19.5">
      <c r="A29" s="7" t="s">
        <v>6</v>
      </c>
      <c r="B29" s="6">
        <v>0</v>
      </c>
      <c r="C29" s="9">
        <v>0</v>
      </c>
      <c r="D29" s="9">
        <v>0</v>
      </c>
      <c r="E29" s="9">
        <v>0</v>
      </c>
      <c r="F29" s="9">
        <f t="shared" si="0"/>
        <v>0</v>
      </c>
    </row>
    <row r="30" spans="1:6" ht="19.5">
      <c r="A30" s="7" t="s">
        <v>7</v>
      </c>
      <c r="B30" s="6">
        <f>5460</f>
        <v>5460</v>
      </c>
      <c r="C30" s="9">
        <v>17</v>
      </c>
      <c r="D30" s="9">
        <v>0</v>
      </c>
      <c r="E30" s="9">
        <v>57</v>
      </c>
      <c r="F30" s="9">
        <f t="shared" si="0"/>
        <v>5534</v>
      </c>
    </row>
    <row r="31" spans="1:6" ht="54">
      <c r="A31" s="5" t="s">
        <v>16</v>
      </c>
      <c r="B31" s="6">
        <f>B32+B33</f>
        <v>457</v>
      </c>
      <c r="C31" s="6">
        <f>C32+C33</f>
        <v>208</v>
      </c>
      <c r="D31" s="6">
        <f>D32+D33</f>
        <v>360</v>
      </c>
      <c r="E31" s="6">
        <f>E32+E33</f>
        <v>889</v>
      </c>
      <c r="F31" s="6">
        <f>B31+C31+D31+E31</f>
        <v>1914</v>
      </c>
    </row>
    <row r="32" spans="1:6" ht="19.5">
      <c r="A32" s="7" t="s">
        <v>6</v>
      </c>
      <c r="B32" s="6">
        <v>104</v>
      </c>
      <c r="C32" s="9">
        <v>155</v>
      </c>
      <c r="D32" s="9">
        <v>55</v>
      </c>
      <c r="E32" s="9">
        <v>810</v>
      </c>
      <c r="F32" s="9">
        <f t="shared" si="0"/>
        <v>1124</v>
      </c>
    </row>
    <row r="33" spans="1:6" ht="19.5">
      <c r="A33" s="10" t="s">
        <v>7</v>
      </c>
      <c r="B33" s="6">
        <v>353</v>
      </c>
      <c r="C33" s="11">
        <v>53</v>
      </c>
      <c r="D33" s="11">
        <v>305</v>
      </c>
      <c r="E33" s="11">
        <v>79</v>
      </c>
      <c r="F33" s="11">
        <f t="shared" si="0"/>
        <v>790</v>
      </c>
    </row>
    <row r="34" spans="1:6" ht="36">
      <c r="A34" s="5" t="s">
        <v>17</v>
      </c>
      <c r="B34" s="6">
        <f>B35+B36</f>
        <v>113799</v>
      </c>
      <c r="C34" s="6">
        <f>C35+C36</f>
        <v>25286</v>
      </c>
      <c r="D34" s="6">
        <f>D35+D36</f>
        <v>18010</v>
      </c>
      <c r="E34" s="6">
        <f>E35+E36</f>
        <v>15487</v>
      </c>
      <c r="F34" s="6">
        <f>B34+C34+D34+E34</f>
        <v>172582</v>
      </c>
    </row>
    <row r="35" spans="1:6" ht="36">
      <c r="A35" s="12" t="s">
        <v>18</v>
      </c>
      <c r="B35" s="6">
        <f>B5+B8+B11+B14+B17+B20+B23+B26+B29+B32</f>
        <v>14121</v>
      </c>
      <c r="C35" s="13">
        <f aca="true" t="shared" si="1" ref="B35:E36">C5+C8+C11+C14+C17+C20+C23+C26+C29+C32</f>
        <v>20426</v>
      </c>
      <c r="D35" s="13">
        <f t="shared" si="1"/>
        <v>1743</v>
      </c>
      <c r="E35" s="13">
        <f t="shared" si="1"/>
        <v>6773</v>
      </c>
      <c r="F35" s="13">
        <f t="shared" si="0"/>
        <v>43063</v>
      </c>
    </row>
    <row r="36" spans="1:6" ht="36">
      <c r="A36" s="10" t="s">
        <v>19</v>
      </c>
      <c r="B36" s="6">
        <f t="shared" si="1"/>
        <v>99678</v>
      </c>
      <c r="C36" s="11">
        <f t="shared" si="1"/>
        <v>4860</v>
      </c>
      <c r="D36" s="11">
        <f t="shared" si="1"/>
        <v>16267</v>
      </c>
      <c r="E36" s="11">
        <f t="shared" si="1"/>
        <v>8714</v>
      </c>
      <c r="F36" s="11">
        <f t="shared" si="0"/>
        <v>129519</v>
      </c>
    </row>
    <row r="37" spans="1:6" ht="54">
      <c r="A37" s="5" t="s">
        <v>20</v>
      </c>
      <c r="B37" s="6">
        <v>43333</v>
      </c>
      <c r="C37" s="6">
        <v>1350</v>
      </c>
      <c r="D37" s="6">
        <v>2218</v>
      </c>
      <c r="E37" s="6">
        <v>46973</v>
      </c>
      <c r="F37" s="6">
        <f>B37+C37+D37+E37</f>
        <v>93874</v>
      </c>
    </row>
    <row r="38" spans="1:6" ht="54">
      <c r="A38" s="5" t="s">
        <v>21</v>
      </c>
      <c r="B38" s="6">
        <v>0</v>
      </c>
      <c r="C38" s="6">
        <v>0</v>
      </c>
      <c r="D38" s="6">
        <v>0</v>
      </c>
      <c r="E38" s="6">
        <v>0</v>
      </c>
      <c r="F38" s="6">
        <f t="shared" si="0"/>
        <v>0</v>
      </c>
    </row>
    <row r="39" spans="1:6" ht="72">
      <c r="A39" s="5" t="s">
        <v>22</v>
      </c>
      <c r="B39" s="6">
        <v>0</v>
      </c>
      <c r="C39" s="6">
        <v>5</v>
      </c>
      <c r="D39" s="6">
        <v>14</v>
      </c>
      <c r="E39" s="6">
        <v>6</v>
      </c>
      <c r="F39" s="6">
        <f t="shared" si="0"/>
        <v>25</v>
      </c>
    </row>
    <row r="40" spans="1:6" ht="46.5">
      <c r="A40" s="14" t="s">
        <v>23</v>
      </c>
      <c r="B40" s="15">
        <f>B34+B37+B38+B39</f>
        <v>157132</v>
      </c>
      <c r="C40" s="16">
        <f>C34+C37+C38+C39</f>
        <v>26641</v>
      </c>
      <c r="D40" s="16">
        <f>D34+D37+D38+D39</f>
        <v>20242</v>
      </c>
      <c r="E40" s="16">
        <f>E34+E37+E38+E39</f>
        <v>62466</v>
      </c>
      <c r="F40" s="16">
        <f t="shared" si="0"/>
        <v>266481</v>
      </c>
    </row>
    <row r="41" spans="1:3" ht="15">
      <c r="A41" s="20" t="s">
        <v>26</v>
      </c>
      <c r="B41" s="20"/>
      <c r="C41" s="20"/>
    </row>
  </sheetData>
  <mergeCells count="2">
    <mergeCell ref="A1:F1"/>
    <mergeCell ref="A41:C41"/>
  </mergeCells>
  <printOptions/>
  <pageMargins left="0.7" right="0.7" top="0.75" bottom="0.75" header="0.3" footer="0.3"/>
  <pageSetup horizontalDpi="200" verticalDpi="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2008-09-06T19:43:10Z</dcterms:modified>
  <cp:category/>
  <cp:version/>
  <cp:contentType/>
  <cp:contentStatus/>
</cp:coreProperties>
</file>