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2120" windowHeight="5385" tabRatio="599" activeTab="0"/>
  </bookViews>
  <sheets>
    <sheet name="Sheet1" sheetId="1" r:id="rId1"/>
  </sheets>
  <definedNames>
    <definedName name="_xlnm.Print_Area" localSheetId="0">'Sheet1'!$A$1:$V$278</definedName>
  </definedNames>
  <calcPr calcId="124519"/>
</workbook>
</file>

<file path=xl/sharedStrings.xml><?xml version="1.0" encoding="utf-8"?>
<sst xmlns="http://schemas.openxmlformats.org/spreadsheetml/2006/main" count="115" uniqueCount="80">
  <si>
    <t>الادخار المحلي الاجمالي إلى الناتج المحلي (%)</t>
  </si>
  <si>
    <t>الاستهلاك العام إلى الناتج المحلي (%)</t>
  </si>
  <si>
    <t>الاستهلاك الخاص إلى الناتج المحلي (%)</t>
  </si>
  <si>
    <t>معدل نمو العرض النقدي</t>
  </si>
  <si>
    <t>متوسط سعر الصرف للريال مقابل الدولار</t>
  </si>
  <si>
    <t>معدل التضخم (لاسعار المستهلك)</t>
  </si>
  <si>
    <t>ـ</t>
  </si>
  <si>
    <t>متوسط نصيب الفرد من الناتج المحلي الاجمالي (دولار)</t>
  </si>
  <si>
    <t>الناتج المحلي الحقيقي ( مليون ريال)</t>
  </si>
  <si>
    <t>الناتج المحلي الاسمي ( مليون ريال)</t>
  </si>
  <si>
    <t>عدد سكان الجمهورية (مليون نسمة) في منتصف العام</t>
  </si>
  <si>
    <t>الناتج المحلي  ( مليون دولار)</t>
  </si>
  <si>
    <t>الميزان التجارى ( مليون ريال )</t>
  </si>
  <si>
    <t>موقف ميزان المدفوعات (الميزان الكلي) ( مليون ريال)</t>
  </si>
  <si>
    <t>العجز /الفائض في الميزانية  العامة ( مليون ريال )</t>
  </si>
  <si>
    <t xml:space="preserve">النفقات العامة للدولة   (مليون ريال ) </t>
  </si>
  <si>
    <t>الديون الخارجية ( مليون دولار)</t>
  </si>
  <si>
    <t>الصادرات ( مليون ريال)</t>
  </si>
  <si>
    <t>الورادات  (مليون ريال)</t>
  </si>
  <si>
    <t>الناتج القومي الاجمالي بسعر السوق ( مليون دولار)</t>
  </si>
  <si>
    <t>الناتج القومي الاجمالي بسعر السوق ( مليون ريال )</t>
  </si>
  <si>
    <t>الدخل القومي ( مليون دولار )</t>
  </si>
  <si>
    <t>الادخار المحلي الاجمالي إلى الناتج القومي (%)</t>
  </si>
  <si>
    <t>الاستهلاك الكلي النهائي ( مليون ريال )</t>
  </si>
  <si>
    <t>الاستثمار الاجمالي  ( مليون ريال )</t>
  </si>
  <si>
    <t>الادخار المحلي ( مليون ريال)</t>
  </si>
  <si>
    <t>متوسط نصيب الفرد من الناتج القومي ( دولار)</t>
  </si>
  <si>
    <t>ترتيب اليمن في دليل التنمية البشرية</t>
  </si>
  <si>
    <t xml:space="preserve">اسعار الفائدة على الادخار </t>
  </si>
  <si>
    <t xml:space="preserve">اسعار الفائدة على السلفيات </t>
  </si>
  <si>
    <t>15-21</t>
  </si>
  <si>
    <t>14-20</t>
  </si>
  <si>
    <t>22-28</t>
  </si>
  <si>
    <t>15-20</t>
  </si>
  <si>
    <t>25-30</t>
  </si>
  <si>
    <t>-</t>
  </si>
  <si>
    <t>متوسط نصيب الفرد من الناتج القومي ( ريال )</t>
  </si>
  <si>
    <t>الدخل القومي المتاح ( مليون ريال )</t>
  </si>
  <si>
    <t>المصدر كتاب الاحصاء + تقرير البنك المركزي + نشرة احصائية مالية الحكومة</t>
  </si>
  <si>
    <t>الايرادات العامة للدولة (مليون ريال)</t>
  </si>
  <si>
    <t>Indicator</t>
  </si>
  <si>
    <t>Real GDP (M YR)</t>
  </si>
  <si>
    <t>GDP at market prices (M YR)</t>
  </si>
  <si>
    <t>GDP  (M US D)</t>
  </si>
  <si>
    <t>Total GDP  market prices (M YR)</t>
  </si>
  <si>
    <t>GDP at market prices (million US D)</t>
  </si>
  <si>
    <t>National Disposable Income (M YR)</t>
  </si>
  <si>
    <t>Domestic  Income (million USD)</t>
  </si>
  <si>
    <t xml:space="preserve"> Domestic Saving (million YR)</t>
  </si>
  <si>
    <t>Total of Domestic saving out of GNP (%)</t>
  </si>
  <si>
    <t>Total of Domestic saving out of GDP (%)</t>
  </si>
  <si>
    <t xml:space="preserve"> Total of Final Consumption </t>
  </si>
  <si>
    <t xml:space="preserve">Total Investment M YR </t>
  </si>
  <si>
    <t xml:space="preserve">General Consumption of GDP (%) </t>
  </si>
  <si>
    <t>GDP per capita (USD)</t>
  </si>
  <si>
    <t>GDP per capita  (YR)</t>
  </si>
  <si>
    <t>GNP per capita (YR)</t>
  </si>
  <si>
    <t>GNP per capita (USD)</t>
  </si>
  <si>
    <t>Exchanging rate to US D</t>
  </si>
  <si>
    <t>Public revenues  (M YR)</t>
  </si>
  <si>
    <t>Public Expenditures (M YR)</t>
  </si>
  <si>
    <t xml:space="preserve"> Deficit/ surplus (overall) (MYR)</t>
  </si>
  <si>
    <t>Exports (MYR)</t>
  </si>
  <si>
    <t>Imports (MYR)</t>
  </si>
  <si>
    <t>Trade Balance (MYR)</t>
  </si>
  <si>
    <t>Inflation Rates</t>
  </si>
  <si>
    <t>Balance of Payments (MYR)</t>
  </si>
  <si>
    <t xml:space="preserve">Number of population in the middle of the year </t>
  </si>
  <si>
    <t xml:space="preserve"> External loan repayment</t>
  </si>
  <si>
    <t xml:space="preserve"> Foreign assets (M USD)</t>
  </si>
  <si>
    <t xml:space="preserve">yemen position in the Human developing Guide </t>
  </si>
  <si>
    <t xml:space="preserve">Saving profits Prices </t>
  </si>
  <si>
    <t xml:space="preserve">Prices of debts profits </t>
  </si>
  <si>
    <t xml:space="preserve">أهم المؤشرات  </t>
  </si>
  <si>
    <t xml:space="preserve"> صافي الاصول الخارجية للجهاز المصرفي ( مليون دولار)</t>
  </si>
  <si>
    <t xml:space="preserve">بيانات الحسابات القومية </t>
  </si>
  <si>
    <t xml:space="preserve">2006*ارقام فعلية اولية </t>
  </si>
  <si>
    <t xml:space="preserve">2007-2008**ارقام تقديرية </t>
  </si>
  <si>
    <t>بيانات المالية *2008ارقام فعلية اولية</t>
  </si>
  <si>
    <t>أهم المؤشرات الاقتصادية الكلية للفترة (1990- 2009)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</si>
</sst>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49">
    <font>
      <sz val="10"/>
      <name val="Arial"/>
      <family val="2"/>
    </font>
    <font>
      <sz val="8"/>
      <name val="Arial"/>
      <family val="2"/>
    </font>
    <font>
      <b/>
      <sz val="16"/>
      <name val="Simplified Arabic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6"/>
      <color theme="0"/>
      <name val="Simplified Arabic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7"/>
      <color rgb="FF000000"/>
      <name val="Arial"/>
      <family val="2"/>
    </font>
    <font>
      <sz val="18.5"/>
      <color rgb="FF000000"/>
      <name val="Arial"/>
      <family val="2"/>
    </font>
    <font>
      <sz val="18"/>
      <color rgb="FF000000"/>
      <name val="Arial"/>
      <family val="2"/>
    </font>
    <font>
      <sz val="14.25"/>
      <color rgb="FF000000"/>
      <name val="Arial"/>
      <family val="2"/>
    </font>
    <font>
      <sz val="19.25"/>
      <color rgb="FF000000"/>
      <name val="Arial"/>
      <family val="2"/>
    </font>
    <font>
      <sz val="14.75"/>
      <color rgb="FF000000"/>
      <name val="Arial"/>
      <family val="2"/>
    </font>
    <font>
      <b/>
      <sz val="14.75"/>
      <color rgb="FF0000FF"/>
      <name val="Arial"/>
      <family val="2"/>
    </font>
    <font>
      <sz val="17.75"/>
      <color rgb="FF000000"/>
      <name val="Arial"/>
      <family val="2"/>
    </font>
    <font>
      <b/>
      <sz val="8.5"/>
      <color rgb="FF0000FF"/>
      <name val="Arial"/>
      <family val="2"/>
    </font>
    <font>
      <sz val="15.5"/>
      <color rgb="FF000000"/>
      <name val="Arial"/>
      <family val="2"/>
    </font>
    <font>
      <sz val="21"/>
      <color rgb="FF000000"/>
      <name val="Arial"/>
      <family val="2"/>
    </font>
    <font>
      <sz val="13.55"/>
      <color rgb="FF000000"/>
      <name val="Arial"/>
      <family val="2"/>
    </font>
    <font>
      <sz val="15"/>
      <color rgb="FF000000"/>
      <name val="Arial"/>
      <family val="2"/>
    </font>
    <font>
      <b/>
      <sz val="8.75"/>
      <color rgb="FF0000FF"/>
      <name val="Arial"/>
      <family val="2"/>
    </font>
    <font>
      <sz val="9.25"/>
      <color rgb="FF000000"/>
      <name val="Arial"/>
      <family val="2"/>
    </font>
    <font>
      <b/>
      <sz val="10"/>
      <color rgb="FF0000FF"/>
      <name val="Arial"/>
      <family val="2"/>
    </font>
    <font>
      <sz val="16.5"/>
      <color rgb="FF000000"/>
      <name val="Arial"/>
      <family val="2"/>
    </font>
    <font>
      <sz val="23.5"/>
      <color rgb="FF000000"/>
      <name val="Arial"/>
      <family val="2"/>
    </font>
    <font>
      <sz val="16"/>
      <color rgb="FF000000"/>
      <name val="Arial"/>
      <family val="2"/>
    </font>
    <font>
      <sz val="16.25"/>
      <color rgb="FF000000"/>
      <name val="Arial"/>
      <family val="2"/>
    </font>
    <font>
      <sz val="18.75"/>
      <color rgb="FF000000"/>
      <name val="Arial"/>
      <family val="2"/>
    </font>
    <font>
      <sz val="9"/>
      <color rgb="FF0000FF"/>
      <name val="Arial"/>
      <family val="2"/>
    </font>
    <font>
      <sz val="13.5"/>
      <color rgb="FF000000"/>
      <name val="Arial"/>
      <family val="2"/>
    </font>
    <font>
      <b/>
      <sz val="11.5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/>
    </border>
    <border>
      <left style="double"/>
      <right style="double"/>
      <top style="double"/>
      <bottom style="double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9" fillId="7" borderId="2" applyNumberFormat="0" applyAlignment="0" applyProtection="0"/>
    <xf numFmtId="0" fontId="7" fillId="0" borderId="3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0" fillId="2" borderId="0" applyNumberFormat="0" applyBorder="0" applyAlignment="0" applyProtection="0"/>
    <xf numFmtId="0" fontId="11" fillId="16" borderId="2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23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8" fillId="16" borderId="1" applyNumberFormat="0" applyAlignment="0" applyProtection="0"/>
    <xf numFmtId="0" fontId="9" fillId="7" borderId="2" applyNumberFormat="0" applyAlignment="0" applyProtection="0"/>
    <xf numFmtId="0" fontId="7" fillId="0" borderId="3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0" fillId="2" borderId="0" applyNumberFormat="0" applyBorder="0" applyAlignment="0" applyProtection="0"/>
    <xf numFmtId="0" fontId="11" fillId="16" borderId="2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23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8" fillId="16" borderId="1" applyNumberFormat="0" applyAlignment="0" applyProtection="0"/>
    <xf numFmtId="0" fontId="9" fillId="7" borderId="2" applyNumberFormat="0" applyAlignment="0" applyProtection="0"/>
    <xf numFmtId="0" fontId="7" fillId="0" borderId="3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0" fillId="2" borderId="0" applyNumberFormat="0" applyBorder="0" applyAlignment="0" applyProtection="0"/>
    <xf numFmtId="0" fontId="11" fillId="16" borderId="2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23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9" fillId="7" borderId="2" applyNumberFormat="0" applyAlignment="0" applyProtection="0"/>
    <xf numFmtId="0" fontId="7" fillId="0" borderId="3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0" fillId="2" borderId="0" applyNumberFormat="0" applyBorder="0" applyAlignment="0" applyProtection="0"/>
    <xf numFmtId="0" fontId="11" fillId="16" borderId="2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23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/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/>
    <xf numFmtId="1" fontId="2" fillId="2" borderId="10" xfId="0" applyNumberFormat="1" applyFont="1" applyFill="1" applyBorder="1"/>
    <xf numFmtId="0" fontId="2" fillId="0" borderId="10" xfId="0" applyFont="1" applyBorder="1"/>
    <xf numFmtId="164" fontId="2" fillId="0" borderId="10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/>
    <xf numFmtId="0" fontId="3" fillId="0" borderId="0" xfId="0" applyFont="1"/>
    <xf numFmtId="0" fontId="2" fillId="0" borderId="10" xfId="0" applyFont="1" applyFill="1" applyBorder="1" applyAlignment="1">
      <alignment horizontal="center" readingOrder="1"/>
    </xf>
    <xf numFmtId="0" fontId="2" fillId="0" borderId="10" xfId="0" applyFont="1" applyFill="1" applyBorder="1" applyAlignment="1">
      <alignment horizontal="center" wrapText="1" readingOrder="1"/>
    </xf>
    <xf numFmtId="0" fontId="2" fillId="0" borderId="10" xfId="0" applyFont="1" applyBorder="1" applyAlignment="1">
      <alignment horizontal="center" wrapText="1" readingOrder="1"/>
    </xf>
    <xf numFmtId="0" fontId="2" fillId="2" borderId="10" xfId="0" applyFont="1" applyFill="1" applyBorder="1" applyAlignment="1">
      <alignment horizontal="center" wrapText="1" readingOrder="1"/>
    </xf>
    <xf numFmtId="0" fontId="2" fillId="8" borderId="10" xfId="0" applyFont="1" applyFill="1" applyBorder="1" applyAlignment="1">
      <alignment horizontal="center" readingOrder="1"/>
    </xf>
    <xf numFmtId="1" fontId="2" fillId="0" borderId="10" xfId="0" applyNumberFormat="1" applyFont="1" applyBorder="1" applyAlignment="1">
      <alignment horizontal="center" wrapText="1" readingOrder="1"/>
    </xf>
    <xf numFmtId="164" fontId="2" fillId="0" borderId="10" xfId="0" applyNumberFormat="1" applyFont="1" applyFill="1" applyBorder="1" applyAlignment="1">
      <alignment horizontal="center" wrapText="1" readingOrder="1"/>
    </xf>
    <xf numFmtId="1" fontId="2" fillId="0" borderId="10" xfId="0" applyNumberFormat="1" applyFont="1" applyFill="1" applyBorder="1" applyAlignment="1">
      <alignment horizontal="center" wrapText="1" readingOrder="1"/>
    </xf>
    <xf numFmtId="0" fontId="2" fillId="0" borderId="10" xfId="0" applyFont="1" applyBorder="1" applyAlignment="1">
      <alignment horizontal="center" readingOrder="1"/>
    </xf>
    <xf numFmtId="0" fontId="2" fillId="2" borderId="10" xfId="0" applyFont="1" applyFill="1" applyBorder="1" applyAlignment="1">
      <alignment horizontal="center" readingOrder="1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readingOrder="1"/>
    </xf>
    <xf numFmtId="0" fontId="2" fillId="0" borderId="0" xfId="0" applyFont="1" applyAlignment="1">
      <alignment horizontal="right"/>
    </xf>
    <xf numFmtId="1" fontId="2" fillId="0" borderId="10" xfId="0" applyNumberFormat="1" applyFont="1" applyFill="1" applyBorder="1" applyAlignment="1">
      <alignment horizontal="center" readingOrder="1"/>
    </xf>
    <xf numFmtId="164" fontId="2" fillId="0" borderId="10" xfId="0" applyNumberFormat="1" applyFont="1" applyBorder="1" applyAlignment="1">
      <alignment horizontal="center" readingOrder="1"/>
    </xf>
    <xf numFmtId="1" fontId="4" fillId="24" borderId="13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22" fillId="25" borderId="10" xfId="0" applyFont="1" applyFill="1" applyBorder="1" applyAlignment="1">
      <alignment horizontal="center"/>
    </xf>
  </cellXfs>
  <cellStyles count="1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تمييز3 4" xfId="20"/>
    <cellStyle name="20% - تمييز1 2" xfId="21"/>
    <cellStyle name="20% - تمييز2 2" xfId="22"/>
    <cellStyle name="20% - تمييز3 2" xfId="23"/>
    <cellStyle name="20% - تمييز4 2" xfId="24"/>
    <cellStyle name="20% - تمييز5 2" xfId="25"/>
    <cellStyle name="20% - تمييز6 2" xfId="26"/>
    <cellStyle name="40% - تمييز1 2" xfId="27"/>
    <cellStyle name="40% - تمييز2 2" xfId="28"/>
    <cellStyle name="40% - تمييز3 2" xfId="29"/>
    <cellStyle name="40% - تمييز4 2" xfId="30"/>
    <cellStyle name="40% - تمييز5 2" xfId="31"/>
    <cellStyle name="40% - تمييز6 2" xfId="32"/>
    <cellStyle name="60% - تمييز1 2" xfId="33"/>
    <cellStyle name="60% - تمييز2 2" xfId="34"/>
    <cellStyle name="60% - تمييز3 2" xfId="35"/>
    <cellStyle name="60% - تمييز4 2" xfId="36"/>
    <cellStyle name="60% - تمييز5 2" xfId="37"/>
    <cellStyle name="60% - تمييز6 2" xfId="38"/>
    <cellStyle name="إخراج 2" xfId="39"/>
    <cellStyle name="إدخال 2" xfId="40"/>
    <cellStyle name="الإجمالي 2" xfId="41"/>
    <cellStyle name="تمييز1 2" xfId="42"/>
    <cellStyle name="تمييز2 2" xfId="43"/>
    <cellStyle name="تمييز3 2" xfId="44"/>
    <cellStyle name="تمييز4 2" xfId="45"/>
    <cellStyle name="تمييز5 2" xfId="46"/>
    <cellStyle name="تمييز6 2" xfId="47"/>
    <cellStyle name="جيد 2" xfId="48"/>
    <cellStyle name="حساب 2" xfId="49"/>
    <cellStyle name="خلية تدقيق 2" xfId="50"/>
    <cellStyle name="خلية مرتبطة 2" xfId="51"/>
    <cellStyle name="سيئ 2" xfId="52"/>
    <cellStyle name="عنوان 5" xfId="53"/>
    <cellStyle name="عنوان 1 2" xfId="54"/>
    <cellStyle name="عنوان 2 2" xfId="55"/>
    <cellStyle name="عنوان 3 2" xfId="56"/>
    <cellStyle name="عنوان 4 2" xfId="57"/>
    <cellStyle name="محايد 2" xfId="58"/>
    <cellStyle name="ملاحظة 2" xfId="59"/>
    <cellStyle name="نص تحذير 2" xfId="60"/>
    <cellStyle name="نص توضيحي 2" xfId="61"/>
    <cellStyle name="نمط 1" xfId="62"/>
    <cellStyle name="20% - تمييز1 3" xfId="63"/>
    <cellStyle name="20% - تمييز2 3" xfId="64"/>
    <cellStyle name="20% - تمييز3 3" xfId="65"/>
    <cellStyle name="20% - تمييز4 3" xfId="66"/>
    <cellStyle name="20% - تمييز5 3" xfId="67"/>
    <cellStyle name="20% - تمييز6 3" xfId="68"/>
    <cellStyle name="40% - تمييز1 3" xfId="69"/>
    <cellStyle name="40% - تمييز2 3" xfId="70"/>
    <cellStyle name="40% - تمييز3 3" xfId="71"/>
    <cellStyle name="40% - تمييز4 3" xfId="72"/>
    <cellStyle name="40% - تمييز5 3" xfId="73"/>
    <cellStyle name="40% - تمييز6 3" xfId="74"/>
    <cellStyle name="60% - تمييز1 3" xfId="75"/>
    <cellStyle name="60% - تمييز2 3" xfId="76"/>
    <cellStyle name="60% - تمييز3 3" xfId="77"/>
    <cellStyle name="60% - تمييز4 3" xfId="78"/>
    <cellStyle name="60% - تمييز5 3" xfId="79"/>
    <cellStyle name="60% - تمييز6 3" xfId="80"/>
    <cellStyle name="20% - تمييز2 4" xfId="81"/>
    <cellStyle name="20% - تمييز1 4" xfId="82"/>
    <cellStyle name="إخراج 3" xfId="83"/>
    <cellStyle name="إدخال 3" xfId="84"/>
    <cellStyle name="الإجمالي 3" xfId="85"/>
    <cellStyle name="تمييز1 3" xfId="86"/>
    <cellStyle name="تمييز2 3" xfId="87"/>
    <cellStyle name="تمييز3 3" xfId="88"/>
    <cellStyle name="تمييز4 3" xfId="89"/>
    <cellStyle name="تمييز5 3" xfId="90"/>
    <cellStyle name="تمييز6 3" xfId="91"/>
    <cellStyle name="جيد 3" xfId="92"/>
    <cellStyle name="حساب 3" xfId="93"/>
    <cellStyle name="خلية تدقيق 3" xfId="94"/>
    <cellStyle name="خلية مرتبطة 3" xfId="95"/>
    <cellStyle name="سيئ 3" xfId="96"/>
    <cellStyle name="عنوان 6" xfId="97"/>
    <cellStyle name="عنوان 1 3" xfId="98"/>
    <cellStyle name="عنوان 2 3" xfId="99"/>
    <cellStyle name="عنوان 3 3" xfId="100"/>
    <cellStyle name="عنوان 4 3" xfId="101"/>
    <cellStyle name="محايد 3" xfId="102"/>
    <cellStyle name="ملاحظة 3" xfId="103"/>
    <cellStyle name="نص تحذير 3" xfId="104"/>
    <cellStyle name="نص توضيحي 3" xfId="105"/>
    <cellStyle name="20% - تمييز3 5" xfId="106"/>
    <cellStyle name="20% - تمييز4 4" xfId="107"/>
    <cellStyle name="20% - تمييز5 4" xfId="108"/>
    <cellStyle name="20% - تمييز6 4" xfId="109"/>
    <cellStyle name="40% - تمييز1 4" xfId="110"/>
    <cellStyle name="40% - تمييز2 4" xfId="111"/>
    <cellStyle name="40% - تمييز3 4" xfId="112"/>
    <cellStyle name="40% - تمييز4 4" xfId="113"/>
    <cellStyle name="40% - تمييز5 4" xfId="114"/>
    <cellStyle name="40% - تمييز6 4" xfId="115"/>
    <cellStyle name="60% - تمييز1 4" xfId="116"/>
    <cellStyle name="60% - تمييز2 4" xfId="117"/>
    <cellStyle name="60% - تمييز3 4" xfId="118"/>
    <cellStyle name="60% - تمييز4 4" xfId="119"/>
    <cellStyle name="60% - تمييز5 4" xfId="120"/>
    <cellStyle name="60% - تمييز6 4" xfId="121"/>
    <cellStyle name="20% - تمييز2 5" xfId="122"/>
    <cellStyle name="20% - تمييز1 5" xfId="123"/>
    <cellStyle name="إخراج 4" xfId="124"/>
    <cellStyle name="إدخال 4" xfId="125"/>
    <cellStyle name="الإجمالي 4" xfId="126"/>
    <cellStyle name="تمييز1 4" xfId="127"/>
    <cellStyle name="تمييز2 4" xfId="128"/>
    <cellStyle name="تمييز3 4" xfId="129"/>
    <cellStyle name="تمييز4 4" xfId="130"/>
    <cellStyle name="تمييز5 4" xfId="131"/>
    <cellStyle name="تمييز6 4" xfId="132"/>
    <cellStyle name="جيد 4" xfId="133"/>
    <cellStyle name="حساب 4" xfId="134"/>
    <cellStyle name="خلية تدقيق 4" xfId="135"/>
    <cellStyle name="خلية مرتبطة 4" xfId="136"/>
    <cellStyle name="سيئ 4" xfId="137"/>
    <cellStyle name="عنوان 7" xfId="138"/>
    <cellStyle name="عنوان 1 4" xfId="139"/>
    <cellStyle name="عنوان 2 4" xfId="140"/>
    <cellStyle name="عنوان 3 4" xfId="141"/>
    <cellStyle name="عنوان 4 4" xfId="142"/>
    <cellStyle name="محايد 4" xfId="143"/>
    <cellStyle name="ملاحظة 4" xfId="144"/>
    <cellStyle name="نص تحذير 4" xfId="145"/>
    <cellStyle name="نص توضيحي 4" xfId="146"/>
    <cellStyle name="20% - تمييز4 5" xfId="147"/>
    <cellStyle name="20% - تمييز5 5" xfId="148"/>
    <cellStyle name="20% - تمييز6 5" xfId="149"/>
    <cellStyle name="40% - تمييز1 5" xfId="150"/>
    <cellStyle name="40% - تمييز2 5" xfId="151"/>
    <cellStyle name="40% - تمييز3 5" xfId="152"/>
    <cellStyle name="40% - تمييز4 5" xfId="153"/>
    <cellStyle name="40% - تمييز5 5" xfId="154"/>
    <cellStyle name="40% - تمييز6 5" xfId="155"/>
    <cellStyle name="60% - تمييز1 5" xfId="156"/>
    <cellStyle name="60% - تمييز2 5" xfId="157"/>
    <cellStyle name="60% - تمييز3 5" xfId="158"/>
    <cellStyle name="60% - تمييز4 5" xfId="159"/>
    <cellStyle name="60% - تمييز5 5" xfId="160"/>
    <cellStyle name="60% - تمييز6 5" xfId="161"/>
    <cellStyle name="إخراج 5" xfId="162"/>
    <cellStyle name="إدخال 5" xfId="163"/>
    <cellStyle name="الإجمالي 5" xfId="164"/>
    <cellStyle name="تمييز1 5" xfId="165"/>
    <cellStyle name="تمييز2 5" xfId="166"/>
    <cellStyle name="تمييز3 5" xfId="167"/>
    <cellStyle name="تمييز4 5" xfId="168"/>
    <cellStyle name="تمييز5 5" xfId="169"/>
    <cellStyle name="تمييز6 5" xfId="170"/>
    <cellStyle name="جيد 5" xfId="171"/>
    <cellStyle name="حساب 5" xfId="172"/>
    <cellStyle name="خلية تدقيق 5" xfId="173"/>
    <cellStyle name="خلية مرتبطة 5" xfId="174"/>
    <cellStyle name="سيئ 5" xfId="175"/>
    <cellStyle name="عنوان 8" xfId="176"/>
    <cellStyle name="عنوان 1 5" xfId="177"/>
    <cellStyle name="عنوان 2 5" xfId="178"/>
    <cellStyle name="عنوان 3 5" xfId="179"/>
    <cellStyle name="عنوان 4 5" xfId="180"/>
    <cellStyle name="محايد 5" xfId="181"/>
    <cellStyle name="ملاحظة 5" xfId="182"/>
    <cellStyle name="نص تحذير 5" xfId="183"/>
    <cellStyle name="نص توضيحي 5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الناتج المحلي الحقيقي والاسمي ( مليون ريال )</a:t>
            </a:r>
          </a:p>
        </c:rich>
      </c:tx>
      <c:layout>
        <c:manualLayout>
          <c:xMode val="edge"/>
          <c:yMode val="edge"/>
          <c:x val="0.30625"/>
          <c:y val="0.02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825"/>
          <c:y val="0.05775"/>
          <c:w val="0.9012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الناتج المحلي الحقيقي ( مليون ريال)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Sheet1!$B$3:$U$3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الناتج المحلي الاسمي ( مليون ريال)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Sheet1!$B$4:$U$4</c:f>
              <c:numCache/>
            </c:numRef>
          </c:val>
        </c:ser>
        <c:axId val="7224800"/>
        <c:axId val="65023201"/>
      </c:bar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224800"/>
        <c:crosses val="autoZero"/>
        <c:crossBetween val="between"/>
        <c:dispUnits/>
      </c:valAx>
      <c:spPr>
        <a:ln w="0">
          <a:solidFill/>
        </a:ln>
      </c:spPr>
    </c:plotArea>
    <c:legend>
      <c:legendPos val="r"/>
      <c:layout>
        <c:manualLayout>
          <c:xMode val="edge"/>
          <c:yMode val="edge"/>
          <c:x val="0.31475"/>
          <c:y val="0.94525"/>
          <c:w val="0.461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متوسط  نصيب الفرد من الناتج القومي (دولار)</a:t>
            </a:r>
          </a:p>
        </c:rich>
      </c:tx>
      <c:layout>
        <c:manualLayout>
          <c:xMode val="edge"/>
          <c:yMode val="edge"/>
          <c:x val="0.3505"/>
          <c:y val="0.026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925"/>
          <c:w val="0.9265"/>
          <c:h val="0.76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0.008"/>
                  <c:y val="-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75"/>
                  <c:y val="-0.04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675"/>
                  <c:y val="-0.05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5"/>
                  <c:y val="-0.03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675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35"/>
                  <c:y val="-0.04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7"/>
                  <c:y val="-0.049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425"/>
                  <c:y val="-0.04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85"/>
                  <c:y val="-0.05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4"/>
                  <c:y val="-0.0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4"/>
                  <c:y val="-0.02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55"/>
                  <c:y val="-0.03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375"/>
                  <c:y val="-0.03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Sheet1!$B$17:$U$17</c:f>
              <c:numCache/>
            </c:numRef>
          </c:val>
          <c:smooth val="0"/>
        </c:ser>
        <c:marker val="1"/>
        <c:axId val="53345466"/>
        <c:axId val="10347147"/>
      </c:lineChart>
      <c:catAx>
        <c:axId val="533454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345466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41176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0825"/>
          <c:y val="0.0262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375"/>
          <c:y val="0.12625"/>
          <c:w val="0.933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Sheet1!$A$19</c:f>
              <c:strCache>
                <c:ptCount val="1"/>
                <c:pt idx="0">
                  <c:v>متوسط نصيب الفرد من الناتج المحلي الاجمالي (دولار)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0.008"/>
                  <c:y val="0.13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5"/>
                  <c:y val="0.16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"/>
                  <c:y val="0.19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275"/>
                  <c:y val="0.20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275"/>
                  <c:y val="0.209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5"/>
                  <c:y val="0.20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3"/>
                  <c:y val="0.18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3"/>
                  <c:y val="0.16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475"/>
                  <c:y val="0.153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925"/>
                  <c:y val="0.131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25"/>
                  <c:y val="0.13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475"/>
                  <c:y val="0.11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8"/>
                  <c:y val="0.09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Sheet1!$B$19:$U$19</c:f>
              <c:numCache/>
            </c:numRef>
          </c:val>
          <c:smooth val="0"/>
        </c:ser>
        <c:marker val="1"/>
        <c:axId val="26015460"/>
        <c:axId val="32812549"/>
      </c:lineChart>
      <c:catAx>
        <c:axId val="2601546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12549"/>
        <c:crosses val="autoZero"/>
        <c:auto val="1"/>
        <c:lblOffset val="100"/>
        <c:tickLblSkip val="1"/>
        <c:noMultiLvlLbl val="0"/>
      </c:catAx>
      <c:valAx>
        <c:axId val="328125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015460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41176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نمو العرض النقدي </a:t>
            </a:r>
          </a:p>
        </c:rich>
      </c:tx>
      <c:layout>
        <c:manualLayout>
          <c:xMode val="edge"/>
          <c:yMode val="edge"/>
          <c:x val="0.4505"/>
          <c:y val="0.026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07025"/>
          <c:w val="0.91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معدل نمو العرض النقدي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Sheet1!$B$20:$U$20</c:f>
              <c:numCache/>
            </c:numRef>
          </c:val>
          <c:smooth val="0"/>
        </c:ser>
        <c:marker val="1"/>
        <c:axId val="26877486"/>
        <c:axId val="40570783"/>
      </c:lineChart>
      <c:catAx>
        <c:axId val="2687748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70783"/>
        <c:crosses val="autoZero"/>
        <c:auto val="1"/>
        <c:lblOffset val="100"/>
        <c:tickLblSkip val="1"/>
        <c:noMultiLvlLbl val="0"/>
      </c:catAx>
      <c:valAx>
        <c:axId val="405707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77486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38039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 paperSize="9" orientation="landscape"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5525"/>
          <c:y val="0.0262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875"/>
          <c:y val="0.084"/>
          <c:w val="0.911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متوسط سعر الصرف للريال مقابل الدولار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Sheet1!$B$21:$U$21</c:f>
              <c:numCache/>
            </c:numRef>
          </c:val>
          <c:smooth val="0"/>
        </c:ser>
        <c:marker val="1"/>
        <c:axId val="29592728"/>
        <c:axId val="65007961"/>
      </c:lineChart>
      <c:catAx>
        <c:axId val="2959272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592728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44314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 orientation="landscape" horizontalDpi="0" verticalDpi="0"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الايرادات والنفقات العامة ( مليون ريال )</a:t>
            </a:r>
          </a:p>
        </c:rich>
      </c:tx>
      <c:layout>
        <c:manualLayout>
          <c:xMode val="edge"/>
          <c:yMode val="edge"/>
          <c:x val="0.328"/>
          <c:y val="0.026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425"/>
          <c:y val="0.1275"/>
          <c:w val="0.899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الايرادات العامة للدولة (مليون ريال)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Sheet1!$B$22:$U$22</c:f>
              <c:numCache/>
            </c:numRef>
          </c:val>
        </c:ser>
        <c:ser>
          <c:idx val="1"/>
          <c:order val="1"/>
          <c:tx>
            <c:strRef>
              <c:f>Sheet1!$A$23</c:f>
              <c:strCache>
                <c:ptCount val="1"/>
                <c:pt idx="0">
                  <c:v>النفقات العامة للدولة   (مليون ريال ) 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Sheet1!$B$23:$U$23</c:f>
              <c:numCache/>
            </c:numRef>
          </c:val>
        </c:ser>
        <c:axId val="48200738"/>
        <c:axId val="31153459"/>
      </c:bar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00738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28627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25"/>
          <c:y val="0.9545"/>
          <c:w val="0.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495"/>
          <c:y val="0.0262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275"/>
          <c:y val="0.10425"/>
          <c:w val="0.889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العجز /الفائض في الميزانية  العامة ( مليون ريال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Sheet1!$B$24:$U$24</c:f>
              <c:numCache/>
            </c:numRef>
          </c:val>
          <c:smooth val="0"/>
        </c:ser>
        <c:marker val="1"/>
        <c:axId val="11945676"/>
        <c:axId val="40402221"/>
      </c:lineChart>
      <c:catAx>
        <c:axId val="1194567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2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2221"/>
        <c:crosses val="autoZero"/>
        <c:auto val="1"/>
        <c:lblOffset val="100"/>
        <c:tickLblSkip val="2"/>
        <c:noMultiLvlLbl val="0"/>
      </c:catAx>
      <c:valAx>
        <c:axId val="404022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5676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34902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الصادرات والورادات ( مليون ريال)</a:t>
            </a:r>
          </a:p>
        </c:rich>
      </c:tx>
      <c:layout>
        <c:manualLayout>
          <c:xMode val="edge"/>
          <c:yMode val="edge"/>
          <c:x val="0.352"/>
          <c:y val="0.026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3"/>
          <c:y val="0.129"/>
          <c:w val="0.9017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>الصادرات ( مليون ريال)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Sheet1!$B$25:$U$25</c:f>
              <c:numCache/>
            </c:numRef>
          </c:val>
        </c:ser>
        <c:ser>
          <c:idx val="1"/>
          <c:order val="1"/>
          <c:tx>
            <c:strRef>
              <c:f>Sheet1!$A$26</c:f>
              <c:strCache>
                <c:ptCount val="1"/>
                <c:pt idx="0">
                  <c:v>الورادات  (مليون ريال)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Sheet1!$B$26:$U$26</c:f>
              <c:numCache/>
            </c:numRef>
          </c:val>
        </c:ser>
        <c:axId val="28075670"/>
        <c:axId val="51354439"/>
      </c:barChart>
      <c:catAx>
        <c:axId val="2807567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075670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28627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4"/>
          <c:y val="0.8885"/>
          <c:w val="0.336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التضخم</a:t>
            </a:r>
          </a:p>
        </c:rich>
      </c:tx>
      <c:layout>
        <c:manualLayout>
          <c:xMode val="edge"/>
          <c:yMode val="edge"/>
          <c:x val="0.4415"/>
          <c:y val="0.026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4875"/>
          <c:y val="0.13925"/>
          <c:w val="0.93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معدل التضخم (لاسعار المستهلك)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Sheet1!$B$28:$U$28</c:f>
              <c:numCache/>
            </c:numRef>
          </c:val>
          <c:smooth val="0"/>
        </c:ser>
        <c:marker val="1"/>
        <c:axId val="59536768"/>
        <c:axId val="66068865"/>
      </c:lineChart>
      <c:catAx>
        <c:axId val="5953676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536768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34902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7475"/>
          <c:y val="0.0262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75"/>
          <c:y val="0.112"/>
          <c:w val="0.89825"/>
          <c:h val="0.5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موقف ميزان المدفوعات (الميزان الكلي) ( مليون ريال)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35"/>
                  <c:y val="-0.06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7"/>
                  <c:y val="-0.069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75"/>
                  <c:y val="-0.049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975"/>
                  <c:y val="0.09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925"/>
                  <c:y val="0.11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975"/>
                  <c:y val="0.1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15"/>
                  <c:y val="0.08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"/>
                  <c:y val="-0.03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625"/>
                  <c:y val="-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45"/>
                  <c:y val="0.01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75"/>
                  <c:y val="-0.0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Sheet1!$B$29:$U$29</c:f>
              <c:numCache/>
            </c:numRef>
          </c:val>
          <c:smooth val="0"/>
        </c:ser>
        <c:marker val="1"/>
        <c:axId val="57748874"/>
        <c:axId val="49977819"/>
      </c:lineChart>
      <c:catAx>
        <c:axId val="5774887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77819"/>
        <c:crosses val="autoZero"/>
        <c:auto val="1"/>
        <c:lblOffset val="100"/>
        <c:tickLblSkip val="1"/>
        <c:noMultiLvlLbl val="0"/>
      </c:catAx>
      <c:valAx>
        <c:axId val="499778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74887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41176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045"/>
          <c:y val="0.0262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95"/>
          <c:y val="0.112"/>
          <c:w val="0.91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Sheet1!$A$31</c:f>
              <c:strCache>
                <c:ptCount val="1"/>
                <c:pt idx="0">
                  <c:v>الديون الخارجية ( مليون دولار)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Sheet1!$B$2:$T$2</c:f>
              <c:numCache/>
            </c:numRef>
          </c:cat>
          <c:val>
            <c:numRef>
              <c:f>Sheet1!$B$31:$T$31</c:f>
              <c:numCache/>
            </c:numRef>
          </c:val>
        </c:ser>
        <c:axId val="47147188"/>
        <c:axId val="21671509"/>
      </c:bar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147188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44314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الناتج القومي الاجمالي بسعر السوق ( مليون ريال )</a:t>
            </a:r>
          </a:p>
        </c:rich>
      </c:tx>
      <c:layout>
        <c:manualLayout>
          <c:xMode val="edge"/>
          <c:yMode val="edge"/>
          <c:x val="0.3315"/>
          <c:y val="0.029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1615"/>
          <c:w val="0.903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الناتج القومي الاجمالي بسعر السوق ( مليون ريال 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Sheet1!$B$6:$U$6</c:f>
              <c:numCache/>
            </c:numRef>
          </c:val>
        </c:ser>
        <c:axId val="48337898"/>
        <c:axId val="32387899"/>
      </c:barChart>
      <c:catAx>
        <c:axId val="4833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387899"/>
        <c:crosses val="autoZero"/>
        <c:auto val="1"/>
        <c:lblOffset val="100"/>
        <c:tickLblSkip val="1"/>
        <c:noMultiLvlLbl val="0"/>
      </c:catAx>
      <c:valAx>
        <c:axId val="323878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337898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38039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متوسط نصيب الفرد من الناتج القومي (ريال ) </a:t>
            </a:r>
          </a:p>
        </c:rich>
      </c:tx>
      <c:layout>
        <c:manualLayout>
          <c:xMode val="edge"/>
          <c:yMode val="edge"/>
          <c:x val="0.36625"/>
          <c:y val="0.03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775"/>
          <c:y val="0.1315"/>
          <c:w val="0.92525"/>
          <c:h val="0.66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05"/>
                  <c:y val="0.02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275"/>
                  <c:y val="0.02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125"/>
                  <c:y val="0.03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375"/>
                  <c:y val="0.0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17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05"/>
                  <c:y val="0.03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85"/>
                  <c:y val="0.04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7"/>
                  <c:y val="0.04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425"/>
                  <c:y val="0.029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25"/>
                  <c:y val="0.03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65"/>
                  <c:y val="0.02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85"/>
                  <c:y val="0.03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925"/>
                  <c:y val="0.029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625"/>
                  <c:y val="0.04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525"/>
                  <c:y val="0.0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Sheet1!$B$18:$U$18</c:f>
              <c:numCache/>
            </c:numRef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1775"/>
        <c:crosses val="autoZero"/>
        <c:auto val="1"/>
        <c:lblOffset val="100"/>
        <c:tickLblSkip val="1"/>
        <c:noMultiLvlLbl val="0"/>
      </c:catAx>
      <c:valAx>
        <c:axId val="105617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2585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19216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الميزان التجاري مليون ريال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"/>
          <c:y val="0.13425"/>
          <c:w val="0.939"/>
          <c:h val="0.84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Sheet1!$C$2:$U$2</c:f>
              <c:numCache/>
            </c:numRef>
          </c:cat>
          <c:val>
            <c:numRef>
              <c:f>Sheet1!$C$27:$U$27</c:f>
              <c:numCache/>
            </c:numRef>
          </c:val>
          <c:smooth val="0"/>
        </c:ser>
        <c:axId val="27947112"/>
        <c:axId val="50197417"/>
      </c:line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Arial"/>
                <a:ea typeface="Arial"/>
                <a:cs typeface="Arial"/>
              </a:defRPr>
            </a:pPr>
          </a:p>
        </c:txPr>
        <c:crossAx val="50197417"/>
        <c:crosses val="autoZero"/>
        <c:auto val="1"/>
        <c:lblOffset val="100"/>
        <c:noMultiLvlLbl val="0"/>
      </c:catAx>
      <c:valAx>
        <c:axId val="5019741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7947112"/>
        <c:crosses val="autoZero"/>
        <c:crossBetween val="between"/>
        <c:dispUnits/>
      </c:valAx>
      <c:spPr>
        <a:gradFill rotWithShape="1">
          <a:gsLst>
            <a:gs pos="0">
              <a:schemeClr val="tx2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/>
        </a:gradFill>
      </c:spPr>
    </c:plotArea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2475"/>
          <c:y val="0.026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4"/>
          <c:y val="0.21625"/>
          <c:w val="0.88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الناتج القومي الاجمالي بسعر السوق ( مليون دولار)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Sheet1!$B$7:$U$7</c:f>
              <c:numCache/>
            </c:numRef>
          </c:val>
        </c:ser>
        <c:axId val="23055636"/>
        <c:axId val="6174133"/>
      </c:bar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133"/>
        <c:crosses val="autoZero"/>
        <c:auto val="1"/>
        <c:lblOffset val="100"/>
        <c:tickLblSkip val="1"/>
        <c:noMultiLvlLbl val="0"/>
      </c:catAx>
      <c:valAx>
        <c:axId val="61741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55636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44314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81"/>
          <c:y val="0.026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5"/>
          <c:y val="0.08725"/>
          <c:w val="0.888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الدخل القومي المتاح ( مليون ريال 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Sheet1!$B$8:$U$8</c:f>
              <c:numCache/>
            </c:numRef>
          </c:val>
        </c:ser>
        <c:axId val="55567198"/>
        <c:axId val="30342735"/>
      </c:bar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2735"/>
        <c:crosses val="autoZero"/>
        <c:auto val="1"/>
        <c:lblOffset val="100"/>
        <c:tickLblSkip val="1"/>
        <c:noMultiLvlLbl val="0"/>
      </c:catAx>
      <c:valAx>
        <c:axId val="303427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567198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41176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975"/>
          <c:y val="0.026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275"/>
          <c:y val="0.2265"/>
          <c:w val="0.919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الدخل القومي ( مليون دولار 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Sheet1!$B$9:$U$9</c:f>
              <c:numCache/>
            </c:numRef>
          </c:val>
        </c:ser>
        <c:axId val="4649160"/>
        <c:axId val="41842441"/>
      </c:bar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842441"/>
        <c:crosses val="autoZero"/>
        <c:auto val="1"/>
        <c:lblOffset val="100"/>
        <c:tickLblSkip val="1"/>
        <c:noMultiLvlLbl val="0"/>
      </c:catAx>
      <c:valAx>
        <c:axId val="418424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49160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38039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3225"/>
          <c:y val="0.02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9"/>
          <c:y val="0.1145"/>
          <c:w val="0.916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الادخار المحلي الاجمالي إلى الناتج المحلي (%)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Sheet1!$B$11:$U$11</c:f>
              <c:numCache/>
            </c:numRef>
          </c:val>
          <c:smooth val="0"/>
        </c:ser>
        <c:marker val="1"/>
        <c:axId val="41037650"/>
        <c:axId val="33794531"/>
      </c:lineChart>
      <c:catAx>
        <c:axId val="4103765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037650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38039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3425"/>
          <c:y val="0.026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275"/>
          <c:y val="0.14575"/>
          <c:w val="0.9252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الادخار المحلي الاجمالي إلى الناتج القومي (%)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Sheet1!$B$2:$U$2</c:f>
              <c:numCache/>
            </c:numRef>
          </c:cat>
          <c:val>
            <c:numRef>
              <c:f>Sheet1!$B$12:$U$12</c:f>
              <c:numCache/>
            </c:numRef>
          </c:val>
          <c:smooth val="0"/>
        </c:ser>
        <c:marker val="1"/>
        <c:axId val="35715324"/>
        <c:axId val="53002461"/>
      </c:lineChart>
      <c:catAx>
        <c:axId val="3571532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002461"/>
        <c:crosses val="autoZero"/>
        <c:auto val="1"/>
        <c:lblOffset val="100"/>
        <c:tickLblSkip val="1"/>
        <c:noMultiLvlLbl val="0"/>
      </c:catAx>
      <c:valAx>
        <c:axId val="530024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1532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44314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 orientation="landscape" horizontalDpi="0" verticalDpi="0"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الاستهلاك الكلي النهائي والاستثمار ( مليون ريال )</a:t>
            </a:r>
          </a:p>
        </c:rich>
      </c:tx>
      <c:layout>
        <c:manualLayout>
          <c:xMode val="edge"/>
          <c:yMode val="edge"/>
          <c:x val="0.32925"/>
          <c:y val="0.026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75"/>
          <c:y val="0.10025"/>
          <c:w val="0.8837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الاستهلاك الكلي النهائي ( مليون ريال 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Sheet1!$B$13:$U$13</c:f>
              <c:numCache/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الاستثمار الاجمالي  ( مليون ريال )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Sheet1!$B$2:$U$2</c:f>
              <c:numCache/>
            </c:numRef>
          </c:cat>
          <c:val>
            <c:numRef>
              <c:f>Sheet1!$B$14:$U$14</c:f>
              <c:numCache/>
            </c:numRef>
          </c:val>
        </c:ser>
        <c:axId val="7260102"/>
        <c:axId val="65340919"/>
      </c:barChart>
      <c:cat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0919"/>
        <c:crosses val="autoZero"/>
        <c:auto val="1"/>
        <c:lblOffset val="100"/>
        <c:tickLblSkip val="1"/>
        <c:noMultiLvlLbl val="0"/>
      </c:catAx>
      <c:valAx>
        <c:axId val="653409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260102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34902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5"/>
          <c:y val="0.94925"/>
          <c:w val="0.566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الاستهلاك العام والخاص الى الناتج المحلي (%)</a:t>
            </a:r>
          </a:p>
        </c:rich>
      </c:tx>
      <c:layout>
        <c:manualLayout>
          <c:xMode val="edge"/>
          <c:yMode val="edge"/>
          <c:x val="0.297"/>
          <c:y val="0.02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"/>
          <c:y val="0.1015"/>
          <c:w val="0.841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الاستهلاك العام إلى الناتج المحلي (%)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Sheet1!$B$2:$U$2</c:f>
              <c:numCache/>
            </c:numRef>
          </c:cat>
          <c:val>
            <c:numRef>
              <c:f>Sheet1!$B$15:$U$15</c:f>
              <c:numCache/>
            </c:numRef>
          </c:val>
          <c:smooth val="0"/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الاستهلاك الخاص إلى الناتج المحلي (%)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Sheet1!$B$2:$U$2</c:f>
              <c:numCache/>
            </c:numRef>
          </c:cat>
          <c:val>
            <c:numRef>
              <c:f>Sheet1!$B$16:$U$16</c:f>
              <c:numCache/>
            </c:numRef>
          </c:val>
          <c:smooth val="0"/>
        </c:ser>
        <c:marker val="1"/>
        <c:axId val="51197360"/>
        <c:axId val="58123057"/>
      </c:lineChart>
      <c:catAx>
        <c:axId val="5119736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3057"/>
        <c:crosses val="autoZero"/>
        <c:auto val="1"/>
        <c:lblOffset val="100"/>
        <c:tickLblSkip val="1"/>
        <c:noMultiLvlLbl val="0"/>
      </c:catAx>
      <c:valAx>
        <c:axId val="581230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7360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99CCFF">
                <a:tint val="34902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"/>
          <c:y val="0.9505"/>
          <c:w val="0.642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381000</xdr:rowOff>
    </xdr:from>
    <xdr:to>
      <xdr:col>7</xdr:col>
      <xdr:colOff>933450</xdr:colOff>
      <xdr:row>52</xdr:row>
      <xdr:rowOff>47625</xdr:rowOff>
    </xdr:to>
    <xdr:graphicFrame macro="">
      <xdr:nvGraphicFramePr>
        <xdr:cNvPr id="1959" name="Chart 28"/>
        <xdr:cNvGraphicFramePr/>
      </xdr:nvGraphicFramePr>
      <xdr:xfrm>
        <a:off x="190500" y="8772525"/>
        <a:ext cx="123063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819150</xdr:colOff>
      <xdr:row>39</xdr:row>
      <xdr:rowOff>66675</xdr:rowOff>
    </xdr:from>
    <xdr:to>
      <xdr:col>21</xdr:col>
      <xdr:colOff>3009900</xdr:colOff>
      <xdr:row>51</xdr:row>
      <xdr:rowOff>323850</xdr:rowOff>
    </xdr:to>
    <xdr:graphicFrame macro="">
      <xdr:nvGraphicFramePr>
        <xdr:cNvPr id="1960" name="Chart 29"/>
        <xdr:cNvGraphicFramePr/>
      </xdr:nvGraphicFramePr>
      <xdr:xfrm>
        <a:off x="17878425" y="7315200"/>
        <a:ext cx="148494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53</xdr:row>
      <xdr:rowOff>123825</xdr:rowOff>
    </xdr:from>
    <xdr:to>
      <xdr:col>21</xdr:col>
      <xdr:colOff>1733550</xdr:colOff>
      <xdr:row>72</xdr:row>
      <xdr:rowOff>161925</xdr:rowOff>
    </xdr:to>
    <xdr:graphicFrame macro="">
      <xdr:nvGraphicFramePr>
        <xdr:cNvPr id="1961" name="Chart 30"/>
        <xdr:cNvGraphicFramePr/>
      </xdr:nvGraphicFramePr>
      <xdr:xfrm>
        <a:off x="12725400" y="12877800"/>
        <a:ext cx="187261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790575</xdr:colOff>
      <xdr:row>52</xdr:row>
      <xdr:rowOff>295275</xdr:rowOff>
    </xdr:from>
    <xdr:to>
      <xdr:col>7</xdr:col>
      <xdr:colOff>57150</xdr:colOff>
      <xdr:row>71</xdr:row>
      <xdr:rowOff>161925</xdr:rowOff>
    </xdr:to>
    <xdr:graphicFrame macro="">
      <xdr:nvGraphicFramePr>
        <xdr:cNvPr id="1962" name="Chart 31"/>
        <xdr:cNvGraphicFramePr/>
      </xdr:nvGraphicFramePr>
      <xdr:xfrm>
        <a:off x="790575" y="12496800"/>
        <a:ext cx="108299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47625</xdr:colOff>
      <xdr:row>73</xdr:row>
      <xdr:rowOff>161925</xdr:rowOff>
    </xdr:from>
    <xdr:to>
      <xdr:col>21</xdr:col>
      <xdr:colOff>2752725</xdr:colOff>
      <xdr:row>85</xdr:row>
      <xdr:rowOff>85725</xdr:rowOff>
    </xdr:to>
    <xdr:graphicFrame macro="">
      <xdr:nvGraphicFramePr>
        <xdr:cNvPr id="1963" name="Chart 32"/>
        <xdr:cNvGraphicFramePr/>
      </xdr:nvGraphicFramePr>
      <xdr:xfrm>
        <a:off x="13744575" y="16859250"/>
        <a:ext cx="18726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75</xdr:row>
      <xdr:rowOff>161925</xdr:rowOff>
    </xdr:from>
    <xdr:to>
      <xdr:col>6</xdr:col>
      <xdr:colOff>666750</xdr:colOff>
      <xdr:row>89</xdr:row>
      <xdr:rowOff>161925</xdr:rowOff>
    </xdr:to>
    <xdr:graphicFrame macro="">
      <xdr:nvGraphicFramePr>
        <xdr:cNvPr id="1964" name="Chart 33"/>
        <xdr:cNvGraphicFramePr/>
      </xdr:nvGraphicFramePr>
      <xdr:xfrm>
        <a:off x="285750" y="17402175"/>
        <a:ext cx="108204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371475</xdr:colOff>
      <xdr:row>90</xdr:row>
      <xdr:rowOff>381000</xdr:rowOff>
    </xdr:from>
    <xdr:to>
      <xdr:col>21</xdr:col>
      <xdr:colOff>3076575</xdr:colOff>
      <xdr:row>101</xdr:row>
      <xdr:rowOff>381000</xdr:rowOff>
    </xdr:to>
    <xdr:graphicFrame macro="">
      <xdr:nvGraphicFramePr>
        <xdr:cNvPr id="1965" name="Chart 34"/>
        <xdr:cNvGraphicFramePr/>
      </xdr:nvGraphicFramePr>
      <xdr:xfrm>
        <a:off x="14068425" y="20488275"/>
        <a:ext cx="1872615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381000</xdr:rowOff>
    </xdr:from>
    <xdr:to>
      <xdr:col>6</xdr:col>
      <xdr:colOff>419100</xdr:colOff>
      <xdr:row>102</xdr:row>
      <xdr:rowOff>381000</xdr:rowOff>
    </xdr:to>
    <xdr:graphicFrame macro="">
      <xdr:nvGraphicFramePr>
        <xdr:cNvPr id="1966" name="Chart 35"/>
        <xdr:cNvGraphicFramePr/>
      </xdr:nvGraphicFramePr>
      <xdr:xfrm>
        <a:off x="0" y="20488275"/>
        <a:ext cx="10858500" cy="457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107</xdr:row>
      <xdr:rowOff>381000</xdr:rowOff>
    </xdr:from>
    <xdr:to>
      <xdr:col>6</xdr:col>
      <xdr:colOff>666750</xdr:colOff>
      <xdr:row>118</xdr:row>
      <xdr:rowOff>161925</xdr:rowOff>
    </xdr:to>
    <xdr:graphicFrame macro="">
      <xdr:nvGraphicFramePr>
        <xdr:cNvPr id="1967" name="Chart 36"/>
        <xdr:cNvGraphicFramePr/>
      </xdr:nvGraphicFramePr>
      <xdr:xfrm>
        <a:off x="266700" y="26965275"/>
        <a:ext cx="10839450" cy="3314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123825</xdr:colOff>
      <xdr:row>102</xdr:row>
      <xdr:rowOff>76200</xdr:rowOff>
    </xdr:from>
    <xdr:to>
      <xdr:col>21</xdr:col>
      <xdr:colOff>2828925</xdr:colOff>
      <xdr:row>121</xdr:row>
      <xdr:rowOff>152400</xdr:rowOff>
    </xdr:to>
    <xdr:graphicFrame macro="">
      <xdr:nvGraphicFramePr>
        <xdr:cNvPr id="1968" name="Chart 37"/>
        <xdr:cNvGraphicFramePr/>
      </xdr:nvGraphicFramePr>
      <xdr:xfrm>
        <a:off x="13820775" y="24755475"/>
        <a:ext cx="18726150" cy="6000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180975</xdr:colOff>
      <xdr:row>133</xdr:row>
      <xdr:rowOff>161925</xdr:rowOff>
    </xdr:from>
    <xdr:to>
      <xdr:col>21</xdr:col>
      <xdr:colOff>2886075</xdr:colOff>
      <xdr:row>143</xdr:row>
      <xdr:rowOff>161925</xdr:rowOff>
    </xdr:to>
    <xdr:graphicFrame macro="">
      <xdr:nvGraphicFramePr>
        <xdr:cNvPr id="1969" name="Chart 38"/>
        <xdr:cNvGraphicFramePr/>
      </xdr:nvGraphicFramePr>
      <xdr:xfrm>
        <a:off x="13877925" y="32708850"/>
        <a:ext cx="1872615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161925</xdr:colOff>
      <xdr:row>130</xdr:row>
      <xdr:rowOff>28575</xdr:rowOff>
    </xdr:from>
    <xdr:to>
      <xdr:col>6</xdr:col>
      <xdr:colOff>581025</xdr:colOff>
      <xdr:row>141</xdr:row>
      <xdr:rowOff>152400</xdr:rowOff>
    </xdr:to>
    <xdr:graphicFrame macro="">
      <xdr:nvGraphicFramePr>
        <xdr:cNvPr id="1970" name="Chart 39"/>
        <xdr:cNvGraphicFramePr/>
      </xdr:nvGraphicFramePr>
      <xdr:xfrm>
        <a:off x="161925" y="32089725"/>
        <a:ext cx="10858500" cy="1905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790575</xdr:colOff>
      <xdr:row>144</xdr:row>
      <xdr:rowOff>85725</xdr:rowOff>
    </xdr:from>
    <xdr:to>
      <xdr:col>21</xdr:col>
      <xdr:colOff>3495675</xdr:colOff>
      <xdr:row>154</xdr:row>
      <xdr:rowOff>161925</xdr:rowOff>
    </xdr:to>
    <xdr:graphicFrame macro="">
      <xdr:nvGraphicFramePr>
        <xdr:cNvPr id="1971" name="Chart 40"/>
        <xdr:cNvGraphicFramePr/>
      </xdr:nvGraphicFramePr>
      <xdr:xfrm>
        <a:off x="14487525" y="34413825"/>
        <a:ext cx="18726150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142</xdr:row>
      <xdr:rowOff>161925</xdr:rowOff>
    </xdr:from>
    <xdr:to>
      <xdr:col>6</xdr:col>
      <xdr:colOff>447675</xdr:colOff>
      <xdr:row>153</xdr:row>
      <xdr:rowOff>161925</xdr:rowOff>
    </xdr:to>
    <xdr:graphicFrame macro="">
      <xdr:nvGraphicFramePr>
        <xdr:cNvPr id="1972" name="Chart 42"/>
        <xdr:cNvGraphicFramePr/>
      </xdr:nvGraphicFramePr>
      <xdr:xfrm>
        <a:off x="66675" y="34166175"/>
        <a:ext cx="10820400" cy="178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476250</xdr:colOff>
      <xdr:row>155</xdr:row>
      <xdr:rowOff>161925</xdr:rowOff>
    </xdr:from>
    <xdr:to>
      <xdr:col>21</xdr:col>
      <xdr:colOff>3543300</xdr:colOff>
      <xdr:row>175</xdr:row>
      <xdr:rowOff>19050</xdr:rowOff>
    </xdr:to>
    <xdr:graphicFrame macro="">
      <xdr:nvGraphicFramePr>
        <xdr:cNvPr id="1973" name="Chart 44"/>
        <xdr:cNvGraphicFramePr/>
      </xdr:nvGraphicFramePr>
      <xdr:xfrm>
        <a:off x="14173200" y="36271200"/>
        <a:ext cx="19088100" cy="3095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155</xdr:row>
      <xdr:rowOff>161925</xdr:rowOff>
    </xdr:from>
    <xdr:to>
      <xdr:col>6</xdr:col>
      <xdr:colOff>342900</xdr:colOff>
      <xdr:row>166</xdr:row>
      <xdr:rowOff>161925</xdr:rowOff>
    </xdr:to>
    <xdr:graphicFrame macro="">
      <xdr:nvGraphicFramePr>
        <xdr:cNvPr id="1974" name="Chart 46"/>
        <xdr:cNvGraphicFramePr/>
      </xdr:nvGraphicFramePr>
      <xdr:xfrm>
        <a:off x="0" y="36271200"/>
        <a:ext cx="10782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6</xdr:col>
      <xdr:colOff>342900</xdr:colOff>
      <xdr:row>177</xdr:row>
      <xdr:rowOff>57150</xdr:rowOff>
    </xdr:to>
    <xdr:graphicFrame macro="">
      <xdr:nvGraphicFramePr>
        <xdr:cNvPr id="1976" name="Chart 49"/>
        <xdr:cNvGraphicFramePr/>
      </xdr:nvGraphicFramePr>
      <xdr:xfrm>
        <a:off x="0" y="38080950"/>
        <a:ext cx="10782300" cy="1647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1895475</xdr:colOff>
      <xdr:row>188</xdr:row>
      <xdr:rowOff>161925</xdr:rowOff>
    </xdr:from>
    <xdr:to>
      <xdr:col>9</xdr:col>
      <xdr:colOff>714375</xdr:colOff>
      <xdr:row>198</xdr:row>
      <xdr:rowOff>161925</xdr:rowOff>
    </xdr:to>
    <xdr:graphicFrame macro="">
      <xdr:nvGraphicFramePr>
        <xdr:cNvPr id="1977" name="Chart 50"/>
        <xdr:cNvGraphicFramePr/>
      </xdr:nvGraphicFramePr>
      <xdr:xfrm>
        <a:off x="1895475" y="41614725"/>
        <a:ext cx="12515850" cy="1619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178</xdr:row>
      <xdr:rowOff>161925</xdr:rowOff>
    </xdr:from>
    <xdr:to>
      <xdr:col>6</xdr:col>
      <xdr:colOff>304800</xdr:colOff>
      <xdr:row>186</xdr:row>
      <xdr:rowOff>161925</xdr:rowOff>
    </xdr:to>
    <xdr:graphicFrame macro="">
      <xdr:nvGraphicFramePr>
        <xdr:cNvPr id="1978" name="Chart 51"/>
        <xdr:cNvGraphicFramePr/>
      </xdr:nvGraphicFramePr>
      <xdr:xfrm>
        <a:off x="0" y="39995475"/>
        <a:ext cx="10744200" cy="1295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323850</xdr:colOff>
      <xdr:row>121</xdr:row>
      <xdr:rowOff>161925</xdr:rowOff>
    </xdr:from>
    <xdr:to>
      <xdr:col>21</xdr:col>
      <xdr:colOff>2019300</xdr:colOff>
      <xdr:row>133</xdr:row>
      <xdr:rowOff>161925</xdr:rowOff>
    </xdr:to>
    <xdr:graphicFrame macro="">
      <xdr:nvGraphicFramePr>
        <xdr:cNvPr id="1979" name="Chart 52"/>
        <xdr:cNvGraphicFramePr/>
      </xdr:nvGraphicFramePr>
      <xdr:xfrm>
        <a:off x="13011150" y="30765750"/>
        <a:ext cx="18726150" cy="1943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714375</xdr:colOff>
      <xdr:row>176</xdr:row>
      <xdr:rowOff>123825</xdr:rowOff>
    </xdr:from>
    <xdr:to>
      <xdr:col>20</xdr:col>
      <xdr:colOff>85725</xdr:colOff>
      <xdr:row>185</xdr:row>
      <xdr:rowOff>161925</xdr:rowOff>
    </xdr:to>
    <xdr:graphicFrame macro="">
      <xdr:nvGraphicFramePr>
        <xdr:cNvPr id="24" name="مخطط 23"/>
        <xdr:cNvGraphicFramePr/>
      </xdr:nvGraphicFramePr>
      <xdr:xfrm>
        <a:off x="14411325" y="39633525"/>
        <a:ext cx="13877925" cy="1495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rightToLeft="1" tabSelected="1" view="pageBreakPreview" zoomScale="40" zoomScaleSheetLayoutView="40" workbookViewId="0" topLeftCell="A1">
      <selection activeCell="A1" sqref="A1:V1"/>
    </sheetView>
  </sheetViews>
  <sheetFormatPr defaultColWidth="9.140625" defaultRowHeight="12.75"/>
  <cols>
    <col min="1" max="1" width="86.28125" style="1" customWidth="1"/>
    <col min="2" max="3" width="12.140625" style="1" bestFit="1" customWidth="1"/>
    <col min="4" max="4" width="14.00390625" style="1" bestFit="1" customWidth="1"/>
    <col min="5" max="5" width="16.8515625" style="1" bestFit="1" customWidth="1"/>
    <col min="6" max="6" width="15.140625" style="1" bestFit="1" customWidth="1"/>
    <col min="7" max="8" width="16.8515625" style="1" bestFit="1" customWidth="1"/>
    <col min="9" max="9" width="15.140625" style="1" bestFit="1" customWidth="1"/>
    <col min="10" max="10" width="16.8515625" style="1" bestFit="1" customWidth="1"/>
    <col min="11" max="11" width="14.00390625" style="1" bestFit="1" customWidth="1"/>
    <col min="12" max="13" width="19.57421875" style="1" bestFit="1" customWidth="1"/>
    <col min="14" max="14" width="22.421875" style="1" bestFit="1" customWidth="1"/>
    <col min="15" max="15" width="23.7109375" style="1" bestFit="1" customWidth="1"/>
    <col min="16" max="16" width="19.140625" style="1" customWidth="1"/>
    <col min="17" max="17" width="20.8515625" style="1" customWidth="1"/>
    <col min="18" max="18" width="19.57421875" style="1" bestFit="1" customWidth="1"/>
    <col min="19" max="19" width="19.140625" style="1" customWidth="1"/>
    <col min="20" max="21" width="22.7109375" style="1" customWidth="1"/>
    <col min="22" max="22" width="73.421875" style="1" bestFit="1" customWidth="1"/>
    <col min="23" max="16384" width="9.140625" style="1" customWidth="1"/>
  </cols>
  <sheetData>
    <row r="1" spans="1:22" ht="12.75">
      <c r="A1" s="40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2.75">
      <c r="A2" s="2" t="s">
        <v>73</v>
      </c>
      <c r="B2" s="2">
        <v>1990</v>
      </c>
      <c r="C2" s="2">
        <v>1991</v>
      </c>
      <c r="D2" s="2">
        <v>1992</v>
      </c>
      <c r="E2" s="2">
        <v>1993</v>
      </c>
      <c r="F2" s="2">
        <v>1994</v>
      </c>
      <c r="G2" s="2">
        <v>1995</v>
      </c>
      <c r="H2" s="2">
        <v>1996</v>
      </c>
      <c r="I2" s="2">
        <v>1997</v>
      </c>
      <c r="J2" s="2">
        <v>1998</v>
      </c>
      <c r="K2" s="2">
        <v>1999</v>
      </c>
      <c r="L2" s="26">
        <v>2000</v>
      </c>
      <c r="M2" s="2">
        <v>2001</v>
      </c>
      <c r="N2" s="2">
        <v>2002</v>
      </c>
      <c r="O2" s="2">
        <v>2003</v>
      </c>
      <c r="P2" s="2">
        <v>2004</v>
      </c>
      <c r="Q2" s="2">
        <v>2005</v>
      </c>
      <c r="R2" s="2">
        <v>2006</v>
      </c>
      <c r="S2" s="2">
        <v>2007</v>
      </c>
      <c r="T2" s="2">
        <v>2008</v>
      </c>
      <c r="U2" s="2">
        <v>2009</v>
      </c>
      <c r="V2" s="2" t="s">
        <v>40</v>
      </c>
    </row>
    <row r="3" spans="1:22" ht="12.75">
      <c r="A3" s="3" t="s">
        <v>8</v>
      </c>
      <c r="B3" s="32">
        <v>125562</v>
      </c>
      <c r="C3" s="32">
        <v>128931</v>
      </c>
      <c r="D3" s="32">
        <v>136190</v>
      </c>
      <c r="E3" s="32">
        <v>145845</v>
      </c>
      <c r="F3" s="32">
        <v>151286</v>
      </c>
      <c r="G3" s="32">
        <v>170231</v>
      </c>
      <c r="H3" s="32">
        <v>182760</v>
      </c>
      <c r="I3" s="32">
        <v>194515</v>
      </c>
      <c r="J3" s="32">
        <v>204791</v>
      </c>
      <c r="K3" s="32">
        <v>211892</v>
      </c>
      <c r="L3" s="33">
        <v>1756998.994112934</v>
      </c>
      <c r="M3" s="33">
        <v>1861246.8135164937</v>
      </c>
      <c r="N3" s="33">
        <v>1955143.7175038268</v>
      </c>
      <c r="O3" s="33">
        <v>2067701.22976046</v>
      </c>
      <c r="P3" s="33">
        <v>2163550.774059463</v>
      </c>
      <c r="Q3" s="33">
        <v>2274736.1428294014</v>
      </c>
      <c r="R3" s="33">
        <v>2380298.7953010835</v>
      </c>
      <c r="S3" s="33">
        <v>2491775.3244312815</v>
      </c>
      <c r="T3" s="33">
        <v>2604036.896857933</v>
      </c>
      <c r="U3" s="33">
        <v>2726528.858063225</v>
      </c>
      <c r="V3" s="22" t="s">
        <v>41</v>
      </c>
    </row>
    <row r="4" spans="1:22" ht="12.75">
      <c r="A4" s="3" t="s">
        <v>9</v>
      </c>
      <c r="B4" s="32">
        <v>125562</v>
      </c>
      <c r="C4" s="32">
        <v>150502</v>
      </c>
      <c r="D4" s="32">
        <v>192424</v>
      </c>
      <c r="E4" s="32">
        <v>239054</v>
      </c>
      <c r="F4" s="32">
        <v>310601</v>
      </c>
      <c r="G4" s="32">
        <v>516643</v>
      </c>
      <c r="H4" s="32">
        <v>733552</v>
      </c>
      <c r="I4" s="32">
        <v>878884</v>
      </c>
      <c r="J4" s="32">
        <v>844240</v>
      </c>
      <c r="K4" s="32">
        <v>1172794</v>
      </c>
      <c r="L4" s="33">
        <v>1756998.994112934</v>
      </c>
      <c r="M4" s="33">
        <v>1895944.7625658775</v>
      </c>
      <c r="N4" s="33">
        <v>2150894.8714299854</v>
      </c>
      <c r="O4" s="33">
        <v>2486732.143485341</v>
      </c>
      <c r="P4" s="33">
        <v>2885580.0210470594</v>
      </c>
      <c r="Q4" s="33">
        <v>3646557.25504</v>
      </c>
      <c r="R4" s="33">
        <v>4495179.45</v>
      </c>
      <c r="S4" s="33">
        <v>5144564.010919999</v>
      </c>
      <c r="T4" s="33">
        <v>6203045.857308495</v>
      </c>
      <c r="U4" s="33">
        <v>6069597.622728335</v>
      </c>
      <c r="V4" s="22" t="s">
        <v>42</v>
      </c>
    </row>
    <row r="5" spans="1:22" ht="30.75" thickBot="1">
      <c r="A5" s="3" t="s">
        <v>11</v>
      </c>
      <c r="B5" s="27">
        <f aca="true" t="shared" si="0" ref="B5:U5">B4/B21</f>
        <v>9020.258620689656</v>
      </c>
      <c r="C5" s="27">
        <f t="shared" si="0"/>
        <v>6803.88788426763</v>
      </c>
      <c r="D5" s="27">
        <f t="shared" si="0"/>
        <v>6751.7192982456145</v>
      </c>
      <c r="E5" s="27">
        <f t="shared" si="0"/>
        <v>6045.877592311584</v>
      </c>
      <c r="F5" s="27">
        <f t="shared" si="0"/>
        <v>5622.755249818972</v>
      </c>
      <c r="G5" s="27">
        <f t="shared" si="0"/>
        <v>5166.43</v>
      </c>
      <c r="H5" s="27">
        <f t="shared" si="0"/>
        <v>5722.380840939231</v>
      </c>
      <c r="I5" s="27">
        <f t="shared" si="0"/>
        <v>6798.2982673267325</v>
      </c>
      <c r="J5" s="32">
        <f t="shared" si="0"/>
        <v>6213.129231675008</v>
      </c>
      <c r="K5" s="32">
        <f t="shared" si="0"/>
        <v>7529.9775280898875</v>
      </c>
      <c r="L5" s="32">
        <f t="shared" si="0"/>
        <v>10863.77910166904</v>
      </c>
      <c r="M5" s="32">
        <f t="shared" si="0"/>
        <v>11239.224391285064</v>
      </c>
      <c r="N5" s="32">
        <f t="shared" si="0"/>
        <v>12247.436917378347</v>
      </c>
      <c r="O5" s="32">
        <f t="shared" si="0"/>
        <v>13555.367367050103</v>
      </c>
      <c r="P5" s="32">
        <f t="shared" si="0"/>
        <v>15616.300579321676</v>
      </c>
      <c r="Q5" s="32">
        <f t="shared" si="0"/>
        <v>19050.032677045245</v>
      </c>
      <c r="R5" s="32">
        <f t="shared" si="0"/>
        <v>22812.379852829232</v>
      </c>
      <c r="S5" s="32">
        <f t="shared" si="0"/>
        <v>25858.577586931387</v>
      </c>
      <c r="T5" s="32">
        <f t="shared" si="0"/>
        <v>31049.38360851184</v>
      </c>
      <c r="U5" s="32">
        <f t="shared" si="0"/>
        <v>29921.60523898612</v>
      </c>
      <c r="V5" s="22" t="s">
        <v>43</v>
      </c>
    </row>
    <row r="6" spans="1:22" ht="31.5" thickBot="1" thickTop="1">
      <c r="A6" s="6" t="s">
        <v>20</v>
      </c>
      <c r="B6" s="33">
        <v>124622</v>
      </c>
      <c r="C6" s="33">
        <v>144670</v>
      </c>
      <c r="D6" s="33">
        <v>187413</v>
      </c>
      <c r="E6" s="33">
        <v>234153</v>
      </c>
      <c r="F6" s="33">
        <v>304213</v>
      </c>
      <c r="G6" s="33">
        <v>494108</v>
      </c>
      <c r="H6" s="33">
        <v>661187</v>
      </c>
      <c r="I6" s="33">
        <v>801187</v>
      </c>
      <c r="J6" s="33">
        <v>820394</v>
      </c>
      <c r="K6" s="33">
        <v>1098532</v>
      </c>
      <c r="L6" s="38">
        <v>1642601.994112934</v>
      </c>
      <c r="M6" s="38">
        <v>1790171.7625658775</v>
      </c>
      <c r="N6" s="38">
        <v>2018965.8714299854</v>
      </c>
      <c r="O6" s="38">
        <v>2311023.143485341</v>
      </c>
      <c r="P6" s="38">
        <v>2650049.0210470594</v>
      </c>
      <c r="Q6" s="38">
        <v>3351002.25504</v>
      </c>
      <c r="R6" s="38">
        <v>4265586.45</v>
      </c>
      <c r="S6" s="38">
        <v>4890496.510919999</v>
      </c>
      <c r="T6" s="38">
        <v>5842062.9573084945</v>
      </c>
      <c r="U6" s="38">
        <v>5850365.422728335</v>
      </c>
      <c r="V6" s="8" t="s">
        <v>44</v>
      </c>
    </row>
    <row r="7" spans="1:22" ht="31.5" thickBot="1" thickTop="1">
      <c r="A7" s="6" t="s">
        <v>19</v>
      </c>
      <c r="B7" s="33">
        <f aca="true" t="shared" si="1" ref="B7:K7">B6/B21</f>
        <v>8952.729885057472</v>
      </c>
      <c r="C7" s="33">
        <f t="shared" si="1"/>
        <v>6540.235081374321</v>
      </c>
      <c r="D7" s="33">
        <f t="shared" si="1"/>
        <v>6575.894736842105</v>
      </c>
      <c r="E7" s="33">
        <f t="shared" si="1"/>
        <v>5921.927162367223</v>
      </c>
      <c r="F7" s="33">
        <f t="shared" si="1"/>
        <v>5507.114409847936</v>
      </c>
      <c r="G7" s="33">
        <f t="shared" si="1"/>
        <v>4941.08</v>
      </c>
      <c r="H7" s="33">
        <f t="shared" si="1"/>
        <v>5157.867228332943</v>
      </c>
      <c r="I7" s="33">
        <f t="shared" si="1"/>
        <v>6197.300433168317</v>
      </c>
      <c r="J7" s="33">
        <f t="shared" si="1"/>
        <v>6037.636149543715</v>
      </c>
      <c r="K7" s="33">
        <f t="shared" si="1"/>
        <v>7053.174959871589</v>
      </c>
      <c r="L7" s="38">
        <v>10156.445891998603</v>
      </c>
      <c r="M7" s="38">
        <v>10612.19848577792</v>
      </c>
      <c r="N7" s="38">
        <v>11496.218377348738</v>
      </c>
      <c r="O7" s="38">
        <v>12597.564150914915</v>
      </c>
      <c r="P7" s="38">
        <v>14341.644231232056</v>
      </c>
      <c r="Q7" s="38">
        <v>17506.01951227667</v>
      </c>
      <c r="R7" s="38">
        <v>21647.228875919816</v>
      </c>
      <c r="S7" s="38">
        <v>24581.53561658708</v>
      </c>
      <c r="T7" s="38">
        <v>29242.481516210304</v>
      </c>
      <c r="U7" s="38">
        <v>28840.845071374584</v>
      </c>
      <c r="V7" s="8" t="s">
        <v>45</v>
      </c>
    </row>
    <row r="8" spans="1:22" ht="30.75" thickTop="1">
      <c r="A8" s="3" t="s">
        <v>37</v>
      </c>
      <c r="B8" s="9">
        <v>136246</v>
      </c>
      <c r="C8" s="9">
        <v>163047</v>
      </c>
      <c r="D8" s="9">
        <v>208746</v>
      </c>
      <c r="E8" s="9">
        <v>268022</v>
      </c>
      <c r="F8" s="9">
        <v>368898</v>
      </c>
      <c r="G8" s="9">
        <v>594037</v>
      </c>
      <c r="H8" s="9">
        <v>765069</v>
      </c>
      <c r="I8" s="9">
        <v>902287</v>
      </c>
      <c r="J8" s="9">
        <v>922382</v>
      </c>
      <c r="K8" s="33">
        <v>1222500</v>
      </c>
      <c r="L8" s="33">
        <v>1764684.994112934</v>
      </c>
      <c r="M8" s="33">
        <v>1895926.7625658775</v>
      </c>
      <c r="N8" s="33">
        <v>2132678.8714299854</v>
      </c>
      <c r="O8" s="33">
        <v>2421489.143485341</v>
      </c>
      <c r="P8" s="33">
        <v>2707697.0210470594</v>
      </c>
      <c r="Q8" s="33">
        <v>3398335.25504</v>
      </c>
      <c r="R8" s="33">
        <v>4252222.45</v>
      </c>
      <c r="S8" s="33">
        <v>4837618.510919999</v>
      </c>
      <c r="T8" s="33">
        <v>5850731.9573084945</v>
      </c>
      <c r="U8" s="33">
        <v>5780684.647478327</v>
      </c>
      <c r="V8" s="22" t="s">
        <v>46</v>
      </c>
    </row>
    <row r="9" spans="1:22" ht="12.75">
      <c r="A9" s="3" t="s">
        <v>21</v>
      </c>
      <c r="B9" s="27">
        <f aca="true" t="shared" si="2" ref="B9:U9">B8/B21</f>
        <v>9787.78735632184</v>
      </c>
      <c r="C9" s="27">
        <f t="shared" si="2"/>
        <v>7371.021699819168</v>
      </c>
      <c r="D9" s="27">
        <f t="shared" si="2"/>
        <v>7324.421052631579</v>
      </c>
      <c r="E9" s="27">
        <f t="shared" si="2"/>
        <v>6778.502781992919</v>
      </c>
      <c r="F9" s="27">
        <f t="shared" si="2"/>
        <v>6678.095582910933</v>
      </c>
      <c r="G9" s="27">
        <f t="shared" si="2"/>
        <v>5940.37</v>
      </c>
      <c r="H9" s="27">
        <f t="shared" si="2"/>
        <v>5968.242452609408</v>
      </c>
      <c r="I9" s="27">
        <f t="shared" si="2"/>
        <v>6979.323948019802</v>
      </c>
      <c r="J9" s="27">
        <f t="shared" si="2"/>
        <v>6788.210185457757</v>
      </c>
      <c r="K9" s="33">
        <f t="shared" si="2"/>
        <v>7849.117174959872</v>
      </c>
      <c r="L9" s="33">
        <f t="shared" si="2"/>
        <v>10911.3027521977</v>
      </c>
      <c r="M9" s="33">
        <f t="shared" si="2"/>
        <v>11239.117686678983</v>
      </c>
      <c r="N9" s="33">
        <f t="shared" si="2"/>
        <v>12143.712967942065</v>
      </c>
      <c r="O9" s="33">
        <f t="shared" si="2"/>
        <v>13199.722777243616</v>
      </c>
      <c r="P9" s="33">
        <f t="shared" si="2"/>
        <v>14653.626047445932</v>
      </c>
      <c r="Q9" s="33">
        <f t="shared" si="2"/>
        <v>17753.2925245011</v>
      </c>
      <c r="R9" s="33">
        <f t="shared" si="2"/>
        <v>21579.408525754883</v>
      </c>
      <c r="S9" s="33">
        <f t="shared" si="2"/>
        <v>24315.75024337773</v>
      </c>
      <c r="T9" s="33">
        <f t="shared" si="2"/>
        <v>29285.87424821551</v>
      </c>
      <c r="U9" s="33">
        <f t="shared" si="2"/>
        <v>28497.336196590226</v>
      </c>
      <c r="V9" s="22" t="s">
        <v>47</v>
      </c>
    </row>
    <row r="10" spans="1:22" s="10" customFormat="1" ht="12.75">
      <c r="A10" s="3" t="s">
        <v>25</v>
      </c>
      <c r="B10" s="9">
        <v>11076</v>
      </c>
      <c r="C10" s="9">
        <v>-9526</v>
      </c>
      <c r="D10" s="9">
        <v>964</v>
      </c>
      <c r="E10" s="9">
        <v>-18678</v>
      </c>
      <c r="F10" s="9">
        <v>8263</v>
      </c>
      <c r="G10" s="9">
        <v>11280</v>
      </c>
      <c r="H10" s="9">
        <v>104671</v>
      </c>
      <c r="I10" s="9">
        <v>143351</v>
      </c>
      <c r="J10" s="9">
        <v>99338</v>
      </c>
      <c r="K10" s="9">
        <v>250826</v>
      </c>
      <c r="L10" s="33">
        <v>469041.994112934</v>
      </c>
      <c r="M10" s="33">
        <v>417279.7625658775</v>
      </c>
      <c r="N10" s="33">
        <v>443351.8714299854</v>
      </c>
      <c r="O10" s="33">
        <v>575597.1434853412</v>
      </c>
      <c r="P10" s="33">
        <v>714152.0210470594</v>
      </c>
      <c r="Q10" s="33">
        <v>1136948.2550400002</v>
      </c>
      <c r="R10" s="36">
        <v>1136455.4039631002</v>
      </c>
      <c r="S10" s="36">
        <v>1108013.0886965492</v>
      </c>
      <c r="T10" s="36">
        <v>1408793.2705819951</v>
      </c>
      <c r="U10" s="36">
        <v>447473.1618397245</v>
      </c>
      <c r="V10" s="22" t="s">
        <v>48</v>
      </c>
    </row>
    <row r="11" spans="1:22" s="10" customFormat="1" ht="12.75">
      <c r="A11" s="3" t="s">
        <v>0</v>
      </c>
      <c r="B11" s="28">
        <f aca="true" t="shared" si="3" ref="B11:K11">B10/B4*100</f>
        <v>8.821140153868209</v>
      </c>
      <c r="C11" s="28">
        <f t="shared" si="3"/>
        <v>-6.329483993568191</v>
      </c>
      <c r="D11" s="28">
        <f t="shared" si="3"/>
        <v>0.5009770091048933</v>
      </c>
      <c r="E11" s="28">
        <f t="shared" si="3"/>
        <v>-7.813297413973412</v>
      </c>
      <c r="F11" s="28">
        <f t="shared" si="3"/>
        <v>2.6603262706816784</v>
      </c>
      <c r="G11" s="28">
        <f t="shared" si="3"/>
        <v>2.1833258168599983</v>
      </c>
      <c r="H11" s="28">
        <f t="shared" si="3"/>
        <v>14.269063406547867</v>
      </c>
      <c r="I11" s="28">
        <f t="shared" si="3"/>
        <v>16.310571133391893</v>
      </c>
      <c r="J11" s="28">
        <f t="shared" si="3"/>
        <v>11.766559272244859</v>
      </c>
      <c r="K11" s="28">
        <f t="shared" si="3"/>
        <v>21.38704665951565</v>
      </c>
      <c r="L11" s="28">
        <f aca="true" t="shared" si="4" ref="L11:U11">L10/L4*100</f>
        <v>26.695632478135927</v>
      </c>
      <c r="M11" s="28">
        <f t="shared" si="4"/>
        <v>22.00906750052949</v>
      </c>
      <c r="N11" s="28">
        <f t="shared" si="4"/>
        <v>20.61243798192845</v>
      </c>
      <c r="O11" s="28">
        <f t="shared" si="4"/>
        <v>23.14672872964109</v>
      </c>
      <c r="P11" s="28">
        <f t="shared" si="4"/>
        <v>24.748993818855276</v>
      </c>
      <c r="Q11" s="28">
        <f t="shared" si="4"/>
        <v>31.178675543037066</v>
      </c>
      <c r="R11" s="28">
        <f t="shared" si="4"/>
        <v>25.28164707558227</v>
      </c>
      <c r="S11" s="28">
        <f t="shared" si="4"/>
        <v>21.537550827332478</v>
      </c>
      <c r="T11" s="28">
        <f t="shared" si="4"/>
        <v>22.711314779692298</v>
      </c>
      <c r="U11" s="28">
        <f t="shared" si="4"/>
        <v>7.372369465878721</v>
      </c>
      <c r="V11" s="22" t="s">
        <v>49</v>
      </c>
    </row>
    <row r="12" spans="1:22" s="10" customFormat="1" ht="12.75">
      <c r="A12" s="3" t="s">
        <v>22</v>
      </c>
      <c r="B12" s="28">
        <f aca="true" t="shared" si="5" ref="B12:U12">B10/B6*100</f>
        <v>8.887676333231692</v>
      </c>
      <c r="C12" s="28">
        <f t="shared" si="5"/>
        <v>-6.584640906891546</v>
      </c>
      <c r="D12" s="28">
        <f t="shared" si="5"/>
        <v>0.5143720019422345</v>
      </c>
      <c r="E12" s="28">
        <f t="shared" si="5"/>
        <v>-7.976835658735955</v>
      </c>
      <c r="F12" s="28">
        <f t="shared" si="5"/>
        <v>2.7161889860065154</v>
      </c>
      <c r="G12" s="28">
        <f t="shared" si="5"/>
        <v>2.2829017137953644</v>
      </c>
      <c r="H12" s="28">
        <f t="shared" si="5"/>
        <v>15.830771022418771</v>
      </c>
      <c r="I12" s="28">
        <f t="shared" si="5"/>
        <v>17.89232725942882</v>
      </c>
      <c r="J12" s="28">
        <f t="shared" si="5"/>
        <v>12.108572222614987</v>
      </c>
      <c r="K12" s="28">
        <f t="shared" si="5"/>
        <v>22.832835092650917</v>
      </c>
      <c r="L12" s="28">
        <f t="shared" si="5"/>
        <v>28.55481703991441</v>
      </c>
      <c r="M12" s="28">
        <f t="shared" si="5"/>
        <v>23.309481877190645</v>
      </c>
      <c r="N12" s="28">
        <f t="shared" si="5"/>
        <v>21.959354425142898</v>
      </c>
      <c r="O12" s="28">
        <f t="shared" si="5"/>
        <v>24.906593649134187</v>
      </c>
      <c r="P12" s="28">
        <f t="shared" si="5"/>
        <v>26.948634360163314</v>
      </c>
      <c r="Q12" s="28">
        <f t="shared" si="5"/>
        <v>33.9286031016541</v>
      </c>
      <c r="R12" s="28">
        <f t="shared" si="5"/>
        <v>26.642418745565454</v>
      </c>
      <c r="S12" s="28">
        <f t="shared" si="5"/>
        <v>22.656453924922847</v>
      </c>
      <c r="T12" s="28">
        <f t="shared" si="5"/>
        <v>24.114654033633393</v>
      </c>
      <c r="U12" s="28">
        <f t="shared" si="5"/>
        <v>7.648636102307677</v>
      </c>
      <c r="V12" s="22" t="s">
        <v>50</v>
      </c>
    </row>
    <row r="13" spans="1:22" s="10" customFormat="1" ht="12.75">
      <c r="A13" s="6" t="s">
        <v>23</v>
      </c>
      <c r="B13" s="7">
        <v>114486</v>
      </c>
      <c r="C13" s="7">
        <v>160028</v>
      </c>
      <c r="D13" s="7">
        <v>1191460</v>
      </c>
      <c r="E13" s="7">
        <v>257732</v>
      </c>
      <c r="F13" s="7">
        <v>302338</v>
      </c>
      <c r="G13" s="7">
        <v>505363</v>
      </c>
      <c r="H13" s="7">
        <v>628881</v>
      </c>
      <c r="I13" s="7">
        <v>735533</v>
      </c>
      <c r="J13" s="7">
        <v>744902</v>
      </c>
      <c r="K13" s="7">
        <v>921968</v>
      </c>
      <c r="L13" s="7">
        <v>1287957</v>
      </c>
      <c r="M13" s="7">
        <v>1478665</v>
      </c>
      <c r="N13" s="7">
        <v>1707543</v>
      </c>
      <c r="O13" s="7">
        <v>1911135</v>
      </c>
      <c r="P13" s="7">
        <v>2171428</v>
      </c>
      <c r="Q13" s="7">
        <v>2509609</v>
      </c>
      <c r="R13" s="8">
        <v>3358724.0460369</v>
      </c>
      <c r="S13" s="8">
        <v>4036550.92222345</v>
      </c>
      <c r="T13" s="8">
        <v>4794252.5867265</v>
      </c>
      <c r="U13" s="8">
        <v>5622124.46088861</v>
      </c>
      <c r="V13" s="8" t="s">
        <v>51</v>
      </c>
    </row>
    <row r="14" spans="1:22" ht="12.75">
      <c r="A14" s="6" t="s">
        <v>24</v>
      </c>
      <c r="B14" s="7">
        <v>18406</v>
      </c>
      <c r="C14" s="7">
        <v>24334</v>
      </c>
      <c r="D14" s="7">
        <v>43026</v>
      </c>
      <c r="E14" s="7">
        <v>48249</v>
      </c>
      <c r="F14" s="7">
        <v>64390</v>
      </c>
      <c r="G14" s="7">
        <v>112713</v>
      </c>
      <c r="H14" s="7">
        <v>170879</v>
      </c>
      <c r="I14" s="7">
        <v>221215</v>
      </c>
      <c r="J14" s="7">
        <v>276465</v>
      </c>
      <c r="K14" s="7">
        <v>278493</v>
      </c>
      <c r="L14" s="8">
        <v>356652.9941129339</v>
      </c>
      <c r="M14" s="8">
        <v>403564.7625658775</v>
      </c>
      <c r="N14" s="8">
        <v>457262.8714299855</v>
      </c>
      <c r="O14" s="8">
        <v>608142.1434853411</v>
      </c>
      <c r="P14" s="8">
        <v>690480.0210470594</v>
      </c>
      <c r="Q14" s="8">
        <v>974448.2550400002</v>
      </c>
      <c r="R14" s="8">
        <v>1121344.4039631002</v>
      </c>
      <c r="S14" s="8">
        <v>1422814.5886965492</v>
      </c>
      <c r="T14" s="8">
        <v>1708597.1705819948</v>
      </c>
      <c r="U14" s="8">
        <v>1029664.561839724</v>
      </c>
      <c r="V14" s="8" t="s">
        <v>52</v>
      </c>
    </row>
    <row r="15" spans="1:22" ht="12.75">
      <c r="A15" s="3" t="s">
        <v>1</v>
      </c>
      <c r="B15" s="4" t="s">
        <v>6</v>
      </c>
      <c r="C15" s="4">
        <v>19.07</v>
      </c>
      <c r="D15" s="4">
        <v>19.36</v>
      </c>
      <c r="E15" s="4">
        <v>19.08</v>
      </c>
      <c r="F15" s="4">
        <v>18.79</v>
      </c>
      <c r="G15" s="4">
        <v>14.48</v>
      </c>
      <c r="H15" s="4">
        <v>13.23</v>
      </c>
      <c r="I15" s="4">
        <v>13.14</v>
      </c>
      <c r="J15" s="4">
        <v>14.66</v>
      </c>
      <c r="K15" s="4">
        <v>13.8</v>
      </c>
      <c r="L15" s="37">
        <v>13.012670880540982</v>
      </c>
      <c r="M15" s="28">
        <v>13.2</v>
      </c>
      <c r="N15" s="28">
        <v>13.4</v>
      </c>
      <c r="O15" s="28">
        <v>12.3</v>
      </c>
      <c r="P15" s="28">
        <v>11.6</v>
      </c>
      <c r="Q15" s="28">
        <v>11.4</v>
      </c>
      <c r="R15" s="34">
        <v>13</v>
      </c>
      <c r="S15" s="34">
        <v>14.7</v>
      </c>
      <c r="T15" s="34">
        <v>13.2</v>
      </c>
      <c r="U15" s="34">
        <v>14</v>
      </c>
      <c r="V15" s="22" t="s">
        <v>53</v>
      </c>
    </row>
    <row r="16" spans="1:22" ht="12.75">
      <c r="A16" s="3" t="s">
        <v>2</v>
      </c>
      <c r="B16" s="4">
        <v>73.5</v>
      </c>
      <c r="C16" s="4">
        <v>87.2</v>
      </c>
      <c r="D16" s="4">
        <v>80.2</v>
      </c>
      <c r="E16" s="4">
        <v>88.8</v>
      </c>
      <c r="F16" s="4">
        <v>78.8</v>
      </c>
      <c r="G16" s="4">
        <v>83.5</v>
      </c>
      <c r="H16" s="4">
        <v>72.4</v>
      </c>
      <c r="I16" s="4">
        <v>73.8</v>
      </c>
      <c r="J16" s="4">
        <v>73.5</v>
      </c>
      <c r="K16" s="4">
        <v>65.3</v>
      </c>
      <c r="L16" s="30">
        <v>60.3</v>
      </c>
      <c r="M16" s="28">
        <v>64.8</v>
      </c>
      <c r="N16" s="28">
        <v>66</v>
      </c>
      <c r="O16" s="28">
        <v>64.6</v>
      </c>
      <c r="P16" s="28">
        <v>63.7</v>
      </c>
      <c r="Q16" s="28">
        <v>57.4</v>
      </c>
      <c r="R16" s="34">
        <v>61.7</v>
      </c>
      <c r="S16" s="34">
        <v>63.7</v>
      </c>
      <c r="T16" s="34">
        <v>64</v>
      </c>
      <c r="U16" s="34">
        <v>78.6</v>
      </c>
      <c r="V16" s="34">
        <v>53.661412677125895</v>
      </c>
    </row>
    <row r="17" spans="1:22" ht="12.75">
      <c r="A17" s="3" t="s">
        <v>26</v>
      </c>
      <c r="B17" s="9">
        <v>696</v>
      </c>
      <c r="C17" s="9">
        <v>490</v>
      </c>
      <c r="D17" s="9">
        <v>476</v>
      </c>
      <c r="E17" s="9">
        <v>413</v>
      </c>
      <c r="F17" s="9">
        <v>370</v>
      </c>
      <c r="G17" s="9">
        <v>320</v>
      </c>
      <c r="H17" s="9">
        <v>323</v>
      </c>
      <c r="I17" s="9">
        <v>375</v>
      </c>
      <c r="J17" s="9">
        <v>353</v>
      </c>
      <c r="K17" s="9">
        <v>398</v>
      </c>
      <c r="L17" s="36">
        <v>581.66461783395</v>
      </c>
      <c r="M17" s="36">
        <v>589.7959476339644</v>
      </c>
      <c r="N17" s="36">
        <v>620.076503632618</v>
      </c>
      <c r="O17" s="36">
        <v>659.4202340303034</v>
      </c>
      <c r="P17" s="36">
        <v>728.5569840605566</v>
      </c>
      <c r="Q17" s="36">
        <v>863.0882765013396</v>
      </c>
      <c r="R17" s="36">
        <v>1035.7030226266597</v>
      </c>
      <c r="S17" s="36">
        <v>1141.2570507724165</v>
      </c>
      <c r="T17" s="36">
        <v>1317.3475770884902</v>
      </c>
      <c r="U17" s="36">
        <v>1261.4118595209131</v>
      </c>
      <c r="V17" s="22" t="s">
        <v>54</v>
      </c>
    </row>
    <row r="18" spans="1:22" ht="12.75">
      <c r="A18" s="3" t="s">
        <v>36</v>
      </c>
      <c r="B18" s="9">
        <v>9691</v>
      </c>
      <c r="C18" s="9">
        <v>10847</v>
      </c>
      <c r="D18" s="9">
        <v>13552</v>
      </c>
      <c r="E18" s="9">
        <v>16328</v>
      </c>
      <c r="F18" s="9">
        <v>20457</v>
      </c>
      <c r="G18" s="9">
        <v>32041</v>
      </c>
      <c r="H18" s="9">
        <v>41425</v>
      </c>
      <c r="I18" s="9">
        <v>48498</v>
      </c>
      <c r="J18" s="9">
        <v>48004</v>
      </c>
      <c r="K18" s="9">
        <v>62064</v>
      </c>
      <c r="L18" s="36">
        <v>94072.61864228475</v>
      </c>
      <c r="M18" s="36">
        <v>99492.67840637345</v>
      </c>
      <c r="N18" s="36">
        <v>108897.83556796037</v>
      </c>
      <c r="O18" s="36">
        <v>120970.64193285916</v>
      </c>
      <c r="P18" s="36">
        <v>134622.75951470964</v>
      </c>
      <c r="Q18" s="36">
        <v>165212.3578878864</v>
      </c>
      <c r="R18" s="36">
        <v>204085.28060858333</v>
      </c>
      <c r="S18" s="36">
        <v>227053.09025117225</v>
      </c>
      <c r="T18" s="36">
        <v>263179.69895073853</v>
      </c>
      <c r="U18" s="36">
        <v>255877.39570381722</v>
      </c>
      <c r="V18" s="22" t="s">
        <v>55</v>
      </c>
    </row>
    <row r="19" spans="1:22" ht="12.75">
      <c r="A19" s="3" t="s">
        <v>7</v>
      </c>
      <c r="B19" s="29">
        <f aca="true" t="shared" si="6" ref="B19:U19">B5/B30</f>
        <v>701.419799431544</v>
      </c>
      <c r="C19" s="29">
        <f t="shared" si="6"/>
        <v>510.15129971265134</v>
      </c>
      <c r="D19" s="29">
        <f t="shared" si="6"/>
        <v>488.2290330642573</v>
      </c>
      <c r="E19" s="29">
        <f t="shared" si="6"/>
        <v>421.57991718231534</v>
      </c>
      <c r="F19" s="29">
        <f t="shared" si="6"/>
        <v>378.1020274237759</v>
      </c>
      <c r="G19" s="29">
        <f t="shared" si="6"/>
        <v>335.02561442189227</v>
      </c>
      <c r="H19" s="29">
        <f t="shared" si="6"/>
        <v>358.5227016439591</v>
      </c>
      <c r="I19" s="29">
        <f t="shared" si="6"/>
        <v>411.5192655766787</v>
      </c>
      <c r="J19" s="29">
        <f t="shared" si="6"/>
        <v>363.5534951243422</v>
      </c>
      <c r="K19" s="29">
        <f t="shared" si="6"/>
        <v>425.42245921411796</v>
      </c>
      <c r="L19" s="29">
        <f t="shared" si="6"/>
        <v>633.0135824303136</v>
      </c>
      <c r="M19" s="29">
        <f t="shared" si="6"/>
        <v>633.4455498667116</v>
      </c>
      <c r="N19" s="29">
        <f t="shared" si="6"/>
        <v>669.8445043414104</v>
      </c>
      <c r="O19" s="29">
        <f t="shared" si="6"/>
        <v>719.4611415025796</v>
      </c>
      <c r="P19" s="29">
        <f t="shared" si="6"/>
        <v>804.3834644752073</v>
      </c>
      <c r="Q19" s="29">
        <f t="shared" si="6"/>
        <v>952.3111716179386</v>
      </c>
      <c r="R19" s="29">
        <f t="shared" si="6"/>
        <v>1106.6449914053183</v>
      </c>
      <c r="S19" s="29">
        <f t="shared" si="6"/>
        <v>1202.7245389270413</v>
      </c>
      <c r="T19" s="29">
        <f t="shared" si="6"/>
        <v>1398.620883266299</v>
      </c>
      <c r="U19" s="29">
        <f t="shared" si="6"/>
        <v>1306.620316112931</v>
      </c>
      <c r="V19" s="22" t="s">
        <v>56</v>
      </c>
    </row>
    <row r="20" spans="1:22" ht="12.75">
      <c r="A20" s="3" t="s">
        <v>3</v>
      </c>
      <c r="B20" s="4" t="s">
        <v>6</v>
      </c>
      <c r="C20" s="4">
        <v>9.41</v>
      </c>
      <c r="D20" s="4">
        <v>22.48</v>
      </c>
      <c r="E20" s="4">
        <v>30.68</v>
      </c>
      <c r="F20" s="4">
        <v>31.63</v>
      </c>
      <c r="G20" s="4">
        <v>48.51</v>
      </c>
      <c r="H20" s="4">
        <v>8.57</v>
      </c>
      <c r="I20" s="4">
        <v>10.7</v>
      </c>
      <c r="J20" s="4">
        <v>11.72</v>
      </c>
      <c r="K20" s="4">
        <v>13.78</v>
      </c>
      <c r="L20" s="30">
        <v>25.1</v>
      </c>
      <c r="M20" s="22">
        <v>18.66</v>
      </c>
      <c r="N20" s="22">
        <v>18.05</v>
      </c>
      <c r="O20" s="22">
        <v>19.97</v>
      </c>
      <c r="P20" s="22">
        <v>15.04</v>
      </c>
      <c r="Q20" s="22">
        <v>14.42</v>
      </c>
      <c r="R20" s="22">
        <v>28.8</v>
      </c>
      <c r="S20" s="22">
        <v>17.4</v>
      </c>
      <c r="T20" s="22">
        <v>13.6</v>
      </c>
      <c r="U20" s="22">
        <v>10.5</v>
      </c>
      <c r="V20" s="22" t="s">
        <v>57</v>
      </c>
    </row>
    <row r="21" spans="1:22" ht="12.75">
      <c r="A21" s="3" t="s">
        <v>4</v>
      </c>
      <c r="B21" s="4">
        <v>13.92</v>
      </c>
      <c r="C21" s="4">
        <v>22.12</v>
      </c>
      <c r="D21" s="4">
        <v>28.5</v>
      </c>
      <c r="E21" s="4">
        <v>39.54</v>
      </c>
      <c r="F21" s="4">
        <v>55.24</v>
      </c>
      <c r="G21" s="4">
        <v>100</v>
      </c>
      <c r="H21" s="4">
        <v>128.19</v>
      </c>
      <c r="I21" s="4">
        <v>129.28</v>
      </c>
      <c r="J21" s="4">
        <v>135.88</v>
      </c>
      <c r="K21" s="4">
        <v>155.75</v>
      </c>
      <c r="L21" s="29">
        <v>161.73</v>
      </c>
      <c r="M21" s="22">
        <v>168.69</v>
      </c>
      <c r="N21" s="22">
        <v>175.62</v>
      </c>
      <c r="O21" s="22">
        <v>183.45</v>
      </c>
      <c r="P21" s="22">
        <v>184.78</v>
      </c>
      <c r="Q21" s="22">
        <v>191.42</v>
      </c>
      <c r="R21" s="22">
        <v>197.05</v>
      </c>
      <c r="S21" s="22">
        <v>198.95</v>
      </c>
      <c r="T21" s="22">
        <v>199.78</v>
      </c>
      <c r="U21" s="22">
        <v>202.85</v>
      </c>
      <c r="V21" s="22" t="s">
        <v>58</v>
      </c>
    </row>
    <row r="22" spans="1:22" ht="12.75">
      <c r="A22" s="3" t="s">
        <v>39</v>
      </c>
      <c r="B22" s="9" t="s">
        <v>6</v>
      </c>
      <c r="C22" s="9">
        <v>37999</v>
      </c>
      <c r="D22" s="9">
        <v>34170</v>
      </c>
      <c r="E22" s="9">
        <v>38124</v>
      </c>
      <c r="F22" s="9">
        <v>42857</v>
      </c>
      <c r="G22" s="9">
        <v>93314</v>
      </c>
      <c r="H22" s="9">
        <v>232225</v>
      </c>
      <c r="I22" s="9">
        <v>299752</v>
      </c>
      <c r="J22" s="9">
        <v>244570</v>
      </c>
      <c r="K22" s="4">
        <v>360791</v>
      </c>
      <c r="L22" s="29">
        <v>599902</v>
      </c>
      <c r="M22" s="22">
        <v>562079</v>
      </c>
      <c r="N22" s="22">
        <v>572712</v>
      </c>
      <c r="O22" s="22">
        <v>680827</v>
      </c>
      <c r="P22" s="22">
        <v>828354</v>
      </c>
      <c r="Q22" s="22">
        <v>1145185</v>
      </c>
      <c r="R22" s="22">
        <v>1484581</v>
      </c>
      <c r="S22" s="22">
        <v>1460500</v>
      </c>
      <c r="T22" s="22">
        <v>2027789</v>
      </c>
      <c r="U22" s="22">
        <v>1348153</v>
      </c>
      <c r="V22" s="22" t="s">
        <v>59</v>
      </c>
    </row>
    <row r="23" spans="1:22" ht="12.75">
      <c r="A23" s="3" t="s">
        <v>15</v>
      </c>
      <c r="B23" s="9" t="s">
        <v>6</v>
      </c>
      <c r="C23" s="9">
        <v>44070</v>
      </c>
      <c r="D23" s="9">
        <v>57043</v>
      </c>
      <c r="E23" s="9">
        <v>68984</v>
      </c>
      <c r="F23" s="9">
        <v>87128</v>
      </c>
      <c r="G23" s="9">
        <v>119880</v>
      </c>
      <c r="H23" s="9">
        <v>232755</v>
      </c>
      <c r="I23" s="9">
        <v>307568</v>
      </c>
      <c r="J23" s="9">
        <v>301431</v>
      </c>
      <c r="K23" s="4">
        <v>342933</v>
      </c>
      <c r="L23" s="29">
        <v>502440</v>
      </c>
      <c r="M23" s="22">
        <v>522367</v>
      </c>
      <c r="N23" s="22">
        <v>591451</v>
      </c>
      <c r="O23" s="22">
        <v>769888</v>
      </c>
      <c r="P23" s="22">
        <v>881853</v>
      </c>
      <c r="Q23" s="22">
        <v>1184328</v>
      </c>
      <c r="R23" s="22">
        <v>1420642</v>
      </c>
      <c r="S23" s="22">
        <v>1754782</v>
      </c>
      <c r="T23" s="22">
        <v>2248166</v>
      </c>
      <c r="U23" s="22">
        <v>1872224</v>
      </c>
      <c r="V23" s="22" t="s">
        <v>60</v>
      </c>
    </row>
    <row r="24" spans="1:22" ht="12.75">
      <c r="A24" s="3" t="s">
        <v>14</v>
      </c>
      <c r="B24" s="4" t="s">
        <v>6</v>
      </c>
      <c r="C24" s="4">
        <v>-6071</v>
      </c>
      <c r="D24" s="4">
        <v>-22873</v>
      </c>
      <c r="E24" s="4">
        <v>-30860</v>
      </c>
      <c r="F24" s="24">
        <f aca="true" t="shared" si="7" ref="F24:N24">F22-F23</f>
        <v>-44271</v>
      </c>
      <c r="G24" s="24">
        <f t="shared" si="7"/>
        <v>-26566</v>
      </c>
      <c r="H24" s="24">
        <f t="shared" si="7"/>
        <v>-530</v>
      </c>
      <c r="I24" s="24">
        <f t="shared" si="7"/>
        <v>-7816</v>
      </c>
      <c r="J24" s="24">
        <f t="shared" si="7"/>
        <v>-56861</v>
      </c>
      <c r="K24" s="24">
        <f t="shared" si="7"/>
        <v>17858</v>
      </c>
      <c r="L24" s="24">
        <f t="shared" si="7"/>
        <v>97462</v>
      </c>
      <c r="M24" s="24">
        <f t="shared" si="7"/>
        <v>39712</v>
      </c>
      <c r="N24" s="24">
        <f t="shared" si="7"/>
        <v>-18739</v>
      </c>
      <c r="O24" s="24">
        <f aca="true" t="shared" si="8" ref="O24:U24">O22-O23</f>
        <v>-89061</v>
      </c>
      <c r="P24" s="24">
        <f t="shared" si="8"/>
        <v>-53499</v>
      </c>
      <c r="Q24" s="24">
        <f t="shared" si="8"/>
        <v>-39143</v>
      </c>
      <c r="R24" s="24">
        <f t="shared" si="8"/>
        <v>63939</v>
      </c>
      <c r="S24" s="24">
        <f t="shared" si="8"/>
        <v>-294282</v>
      </c>
      <c r="T24" s="24">
        <f t="shared" si="8"/>
        <v>-220377</v>
      </c>
      <c r="U24" s="24">
        <f t="shared" si="8"/>
        <v>-524071</v>
      </c>
      <c r="V24" s="22" t="s">
        <v>61</v>
      </c>
    </row>
    <row r="25" spans="1:22" ht="12.75">
      <c r="A25" s="6" t="s">
        <v>17</v>
      </c>
      <c r="B25" s="7" t="s">
        <v>6</v>
      </c>
      <c r="C25" s="8">
        <v>7918.15</v>
      </c>
      <c r="D25" s="11">
        <v>5693.35</v>
      </c>
      <c r="E25" s="11">
        <v>7332.65</v>
      </c>
      <c r="F25" s="8">
        <v>11215.6</v>
      </c>
      <c r="G25" s="8">
        <v>74785</v>
      </c>
      <c r="H25" s="8">
        <v>225961</v>
      </c>
      <c r="I25" s="8">
        <v>323716</v>
      </c>
      <c r="J25" s="8">
        <v>203480</v>
      </c>
      <c r="K25" s="8">
        <v>380010</v>
      </c>
      <c r="L25" s="31">
        <v>659609</v>
      </c>
      <c r="M25" s="31">
        <v>569007</v>
      </c>
      <c r="N25" s="31">
        <v>585946</v>
      </c>
      <c r="O25" s="31">
        <v>684908</v>
      </c>
      <c r="P25" s="31">
        <v>753596</v>
      </c>
      <c r="Q25" s="31">
        <v>1074549</v>
      </c>
      <c r="R25" s="8">
        <v>1316198</v>
      </c>
      <c r="S25" s="8">
        <v>1256417</v>
      </c>
      <c r="T25" s="8">
        <v>1519162</v>
      </c>
      <c r="U25" s="8">
        <v>1270134</v>
      </c>
      <c r="V25" s="8" t="s">
        <v>62</v>
      </c>
    </row>
    <row r="26" spans="1:22" s="10" customFormat="1" ht="12.75">
      <c r="A26" s="6" t="s">
        <v>18</v>
      </c>
      <c r="B26" s="7" t="s">
        <v>6</v>
      </c>
      <c r="C26" s="8">
        <v>24314.33</v>
      </c>
      <c r="D26" s="11">
        <v>31075.61</v>
      </c>
      <c r="E26" s="11">
        <v>33883.23</v>
      </c>
      <c r="F26" s="8">
        <v>25070.23</v>
      </c>
      <c r="G26" s="8">
        <v>64591</v>
      </c>
      <c r="H26" s="8">
        <v>191862.33</v>
      </c>
      <c r="I26" s="8">
        <v>260331.14</v>
      </c>
      <c r="J26" s="8">
        <v>294509.75</v>
      </c>
      <c r="K26" s="8">
        <v>312749.41</v>
      </c>
      <c r="L26" s="31">
        <v>375783</v>
      </c>
      <c r="M26" s="31">
        <v>415899</v>
      </c>
      <c r="N26" s="31">
        <v>513026</v>
      </c>
      <c r="O26" s="31">
        <v>674128</v>
      </c>
      <c r="P26" s="31">
        <v>736533</v>
      </c>
      <c r="Q26" s="31">
        <v>1029882</v>
      </c>
      <c r="R26" s="8">
        <v>1196811</v>
      </c>
      <c r="S26" s="8">
        <v>1693895</v>
      </c>
      <c r="T26" s="8">
        <v>2087876</v>
      </c>
      <c r="U26" s="8">
        <v>1861664</v>
      </c>
      <c r="V26" s="8" t="s">
        <v>63</v>
      </c>
    </row>
    <row r="27" spans="1:22" s="10" customFormat="1" ht="12.75">
      <c r="A27" s="6" t="s">
        <v>12</v>
      </c>
      <c r="B27" s="7" t="s">
        <v>6</v>
      </c>
      <c r="C27" s="8">
        <f>C25-C26</f>
        <v>-16396.18</v>
      </c>
      <c r="D27" s="8">
        <f aca="true" t="shared" si="9" ref="D27:U27">D25-D26</f>
        <v>-25382.260000000002</v>
      </c>
      <c r="E27" s="8">
        <f t="shared" si="9"/>
        <v>-26550.58</v>
      </c>
      <c r="F27" s="8">
        <f t="shared" si="9"/>
        <v>-13854.63</v>
      </c>
      <c r="G27" s="8">
        <f t="shared" si="9"/>
        <v>10194</v>
      </c>
      <c r="H27" s="8">
        <f t="shared" si="9"/>
        <v>34098.67000000001</v>
      </c>
      <c r="I27" s="8">
        <f t="shared" si="9"/>
        <v>63384.859999999986</v>
      </c>
      <c r="J27" s="8">
        <f t="shared" si="9"/>
        <v>-91029.75</v>
      </c>
      <c r="K27" s="8">
        <f t="shared" si="9"/>
        <v>67260.59000000003</v>
      </c>
      <c r="L27" s="8">
        <f t="shared" si="9"/>
        <v>283826</v>
      </c>
      <c r="M27" s="8">
        <f t="shared" si="9"/>
        <v>153108</v>
      </c>
      <c r="N27" s="8">
        <f t="shared" si="9"/>
        <v>72920</v>
      </c>
      <c r="O27" s="8">
        <f t="shared" si="9"/>
        <v>10780</v>
      </c>
      <c r="P27" s="8">
        <f t="shared" si="9"/>
        <v>17063</v>
      </c>
      <c r="Q27" s="8">
        <f t="shared" si="9"/>
        <v>44667</v>
      </c>
      <c r="R27" s="8">
        <f t="shared" si="9"/>
        <v>119387</v>
      </c>
      <c r="S27" s="8">
        <f t="shared" si="9"/>
        <v>-437478</v>
      </c>
      <c r="T27" s="8">
        <f t="shared" si="9"/>
        <v>-568714</v>
      </c>
      <c r="U27" s="8">
        <f t="shared" si="9"/>
        <v>-591530</v>
      </c>
      <c r="V27" s="8" t="s">
        <v>64</v>
      </c>
    </row>
    <row r="28" spans="1:22" ht="12.75">
      <c r="A28" s="3" t="s">
        <v>5</v>
      </c>
      <c r="B28" s="4" t="s">
        <v>6</v>
      </c>
      <c r="C28" s="4">
        <v>37</v>
      </c>
      <c r="D28" s="4">
        <v>30.66</v>
      </c>
      <c r="E28" s="4">
        <v>35.75</v>
      </c>
      <c r="F28" s="4">
        <v>49.4</v>
      </c>
      <c r="G28" s="4">
        <v>55.1</v>
      </c>
      <c r="H28" s="4">
        <v>30.64</v>
      </c>
      <c r="I28" s="4">
        <v>2.2</v>
      </c>
      <c r="J28" s="4">
        <v>6</v>
      </c>
      <c r="K28" s="4">
        <v>8.7</v>
      </c>
      <c r="L28" s="30">
        <v>4.6</v>
      </c>
      <c r="M28" s="30">
        <v>11.9</v>
      </c>
      <c r="N28" s="30">
        <v>12.2</v>
      </c>
      <c r="O28" s="30">
        <v>10.8</v>
      </c>
      <c r="P28" s="23">
        <v>12.5</v>
      </c>
      <c r="Q28" s="23">
        <v>11.4</v>
      </c>
      <c r="R28" s="22">
        <v>18.39</v>
      </c>
      <c r="S28" s="22">
        <v>11.42</v>
      </c>
      <c r="T28" s="22">
        <v>10.81</v>
      </c>
      <c r="U28" s="22">
        <v>8.83</v>
      </c>
      <c r="V28" s="22" t="s">
        <v>65</v>
      </c>
    </row>
    <row r="29" spans="1:22" ht="12.75">
      <c r="A29" s="3" t="s">
        <v>13</v>
      </c>
      <c r="B29" s="4">
        <v>-251.1</v>
      </c>
      <c r="C29" s="4">
        <v>-740.3</v>
      </c>
      <c r="D29" s="4">
        <v>-1235.1</v>
      </c>
      <c r="E29" s="5">
        <v>-12622.8</v>
      </c>
      <c r="F29" s="5">
        <v>-7819.9</v>
      </c>
      <c r="G29" s="5">
        <v>-10102.5</v>
      </c>
      <c r="H29" s="5">
        <v>-16979.8</v>
      </c>
      <c r="I29" s="5">
        <v>11554.7</v>
      </c>
      <c r="J29" s="5">
        <v>-64993.5</v>
      </c>
      <c r="K29" s="4">
        <v>44864</v>
      </c>
      <c r="L29" s="30">
        <v>221367.4</v>
      </c>
      <c r="M29" s="30">
        <v>110260.5</v>
      </c>
      <c r="N29" s="30">
        <v>105558.4</v>
      </c>
      <c r="O29" s="30">
        <v>61424.9</v>
      </c>
      <c r="P29" s="23">
        <v>98405</v>
      </c>
      <c r="Q29" s="23">
        <v>113697</v>
      </c>
      <c r="R29" s="22">
        <v>285067.9</v>
      </c>
      <c r="S29" s="22">
        <v>27509.5</v>
      </c>
      <c r="T29" s="22">
        <v>120756.3</v>
      </c>
      <c r="U29" s="22">
        <v>-258271.6</v>
      </c>
      <c r="V29" s="22" t="s">
        <v>66</v>
      </c>
    </row>
    <row r="30" spans="1:22" s="10" customFormat="1" ht="12.75">
      <c r="A30" s="3" t="s">
        <v>10</v>
      </c>
      <c r="B30" s="9">
        <v>12.86</v>
      </c>
      <c r="C30" s="9">
        <v>13.337</v>
      </c>
      <c r="D30" s="9">
        <v>13.829</v>
      </c>
      <c r="E30" s="9">
        <v>14.341</v>
      </c>
      <c r="F30" s="9">
        <v>14.871</v>
      </c>
      <c r="G30" s="9">
        <v>15.421</v>
      </c>
      <c r="H30" s="9">
        <v>15.961</v>
      </c>
      <c r="I30" s="9">
        <v>16.52</v>
      </c>
      <c r="J30" s="9">
        <v>17.09</v>
      </c>
      <c r="K30" s="9">
        <v>17.7</v>
      </c>
      <c r="L30" s="22">
        <v>17.162</v>
      </c>
      <c r="M30" s="22">
        <v>17.743</v>
      </c>
      <c r="N30" s="22">
        <v>18.284</v>
      </c>
      <c r="O30" s="9">
        <v>18.841</v>
      </c>
      <c r="P30" s="9">
        <v>19.414</v>
      </c>
      <c r="Q30" s="9">
        <v>20.004</v>
      </c>
      <c r="R30" s="22">
        <v>20.614</v>
      </c>
      <c r="S30" s="22">
        <v>21.5</v>
      </c>
      <c r="T30" s="22">
        <v>22.2</v>
      </c>
      <c r="U30" s="22">
        <v>22.9</v>
      </c>
      <c r="V30" s="22" t="s">
        <v>67</v>
      </c>
    </row>
    <row r="31" spans="1:22" ht="12.75">
      <c r="A31" s="3" t="s">
        <v>16</v>
      </c>
      <c r="B31" s="12">
        <v>8150</v>
      </c>
      <c r="C31" s="13">
        <v>8345.7</v>
      </c>
      <c r="D31" s="12">
        <v>8369.3</v>
      </c>
      <c r="E31" s="12">
        <v>8376.3</v>
      </c>
      <c r="F31" s="12">
        <v>8442.8</v>
      </c>
      <c r="G31" s="12">
        <v>10530</v>
      </c>
      <c r="H31" s="12">
        <v>9463.2</v>
      </c>
      <c r="I31" s="12">
        <v>4482.7</v>
      </c>
      <c r="J31" s="12">
        <v>4764.6</v>
      </c>
      <c r="K31" s="12">
        <v>4995.3</v>
      </c>
      <c r="L31" s="30">
        <v>4943.5</v>
      </c>
      <c r="M31" s="30">
        <v>4904.2</v>
      </c>
      <c r="N31" s="30">
        <v>4955.3</v>
      </c>
      <c r="O31" s="30">
        <v>5378.3</v>
      </c>
      <c r="P31" s="23">
        <v>5381.4</v>
      </c>
      <c r="Q31" s="23">
        <v>5381.4</v>
      </c>
      <c r="R31" s="34">
        <v>5470.3</v>
      </c>
      <c r="S31" s="22">
        <v>5819</v>
      </c>
      <c r="T31" s="22">
        <v>5894</v>
      </c>
      <c r="U31" s="22" t="s">
        <v>6</v>
      </c>
      <c r="V31" s="22" t="s">
        <v>68</v>
      </c>
    </row>
    <row r="32" spans="1:22" ht="12.75">
      <c r="A32" s="3" t="s">
        <v>74</v>
      </c>
      <c r="B32" s="4" t="s">
        <v>6</v>
      </c>
      <c r="C32" s="4" t="s">
        <v>6</v>
      </c>
      <c r="D32" s="4" t="s">
        <v>6</v>
      </c>
      <c r="E32" s="4" t="s">
        <v>6</v>
      </c>
      <c r="F32" s="4" t="s">
        <v>6</v>
      </c>
      <c r="G32" s="4" t="s">
        <v>6</v>
      </c>
      <c r="H32" s="9">
        <v>3352.8</v>
      </c>
      <c r="I32" s="9">
        <v>1111.1</v>
      </c>
      <c r="J32" s="9">
        <v>793.9</v>
      </c>
      <c r="K32" s="9">
        <v>1252.4</v>
      </c>
      <c r="L32" s="30">
        <v>2944</v>
      </c>
      <c r="M32" s="30">
        <v>3763.4</v>
      </c>
      <c r="N32" s="30">
        <v>4685.5</v>
      </c>
      <c r="O32" s="30">
        <v>5267.2</v>
      </c>
      <c r="P32" s="23">
        <v>6011.4</v>
      </c>
      <c r="Q32" s="23">
        <v>6519.7</v>
      </c>
      <c r="R32" s="22">
        <v>8438.4</v>
      </c>
      <c r="S32" s="22">
        <v>8690</v>
      </c>
      <c r="T32" s="22">
        <v>9281.8</v>
      </c>
      <c r="U32" s="22">
        <v>8643.1</v>
      </c>
      <c r="V32" s="22" t="s">
        <v>69</v>
      </c>
    </row>
    <row r="33" spans="1:22" ht="12.75">
      <c r="A33" s="3" t="s">
        <v>27</v>
      </c>
      <c r="B33" s="4" t="s">
        <v>6</v>
      </c>
      <c r="C33" s="4" t="s">
        <v>6</v>
      </c>
      <c r="D33" s="4" t="s">
        <v>6</v>
      </c>
      <c r="E33" s="4" t="s">
        <v>6</v>
      </c>
      <c r="F33" s="4" t="s">
        <v>6</v>
      </c>
      <c r="G33" s="4" t="s">
        <v>6</v>
      </c>
      <c r="H33" s="4" t="s">
        <v>6</v>
      </c>
      <c r="I33" s="4" t="s">
        <v>6</v>
      </c>
      <c r="J33" s="4" t="s">
        <v>6</v>
      </c>
      <c r="K33" s="9">
        <v>148</v>
      </c>
      <c r="L33" s="30" t="s">
        <v>35</v>
      </c>
      <c r="M33" s="30">
        <v>133</v>
      </c>
      <c r="N33" s="30">
        <v>144</v>
      </c>
      <c r="O33" s="30">
        <v>148</v>
      </c>
      <c r="P33" s="24">
        <v>149</v>
      </c>
      <c r="Q33" s="24">
        <v>151</v>
      </c>
      <c r="R33" s="22">
        <v>150</v>
      </c>
      <c r="S33" s="22">
        <v>153</v>
      </c>
      <c r="T33" s="22">
        <v>153</v>
      </c>
      <c r="U33" s="22" t="s">
        <v>6</v>
      </c>
      <c r="V33" s="22" t="s">
        <v>70</v>
      </c>
    </row>
    <row r="34" spans="1:22" ht="12.75">
      <c r="A34" s="6" t="s">
        <v>28</v>
      </c>
      <c r="B34" s="7">
        <v>10.5</v>
      </c>
      <c r="C34" s="7">
        <v>10.5</v>
      </c>
      <c r="D34" s="7">
        <v>10.5</v>
      </c>
      <c r="E34" s="7">
        <v>10.5</v>
      </c>
      <c r="F34" s="7">
        <v>10.5</v>
      </c>
      <c r="G34" s="7">
        <v>20</v>
      </c>
      <c r="H34" s="7">
        <v>20</v>
      </c>
      <c r="I34" s="7">
        <v>11</v>
      </c>
      <c r="J34" s="7">
        <v>15</v>
      </c>
      <c r="K34" s="7">
        <v>18</v>
      </c>
      <c r="L34" s="31">
        <v>13</v>
      </c>
      <c r="M34" s="31">
        <v>13</v>
      </c>
      <c r="N34" s="31">
        <v>13</v>
      </c>
      <c r="O34" s="31">
        <v>13</v>
      </c>
      <c r="P34" s="25">
        <v>13</v>
      </c>
      <c r="Q34" s="25">
        <v>13</v>
      </c>
      <c r="R34" s="8">
        <v>13</v>
      </c>
      <c r="S34" s="8">
        <v>13</v>
      </c>
      <c r="T34" s="8">
        <v>13</v>
      </c>
      <c r="U34" s="8">
        <v>10</v>
      </c>
      <c r="V34" s="8" t="s">
        <v>71</v>
      </c>
    </row>
    <row r="35" spans="1:22" ht="12.75">
      <c r="A35" s="6" t="s">
        <v>29</v>
      </c>
      <c r="B35" s="7">
        <v>17</v>
      </c>
      <c r="C35" s="7">
        <v>17</v>
      </c>
      <c r="D35" s="7">
        <v>17</v>
      </c>
      <c r="E35" s="7">
        <v>17</v>
      </c>
      <c r="F35" s="7">
        <v>17</v>
      </c>
      <c r="G35" s="7" t="s">
        <v>34</v>
      </c>
      <c r="H35" s="7" t="s">
        <v>34</v>
      </c>
      <c r="I35" s="7" t="s">
        <v>30</v>
      </c>
      <c r="J35" s="7" t="s">
        <v>31</v>
      </c>
      <c r="K35" s="7" t="s">
        <v>32</v>
      </c>
      <c r="L35" s="31" t="s">
        <v>33</v>
      </c>
      <c r="M35" s="31" t="s">
        <v>33</v>
      </c>
      <c r="N35" s="31" t="s">
        <v>30</v>
      </c>
      <c r="O35" s="31" t="s">
        <v>30</v>
      </c>
      <c r="P35" s="25" t="s">
        <v>30</v>
      </c>
      <c r="Q35" s="25" t="s">
        <v>30</v>
      </c>
      <c r="R35" s="8" t="s">
        <v>30</v>
      </c>
      <c r="S35" s="8" t="s">
        <v>30</v>
      </c>
      <c r="T35" s="8" t="s">
        <v>30</v>
      </c>
      <c r="U35" s="8" t="s">
        <v>30</v>
      </c>
      <c r="V35" s="8" t="s">
        <v>72</v>
      </c>
    </row>
    <row r="36" spans="1:17" ht="12.75">
      <c r="A36" s="1" t="s">
        <v>38</v>
      </c>
      <c r="M36" s="21"/>
      <c r="N36" s="21"/>
      <c r="O36" s="21"/>
      <c r="P36" s="21"/>
      <c r="Q36" s="21"/>
    </row>
    <row r="37" spans="1:17" ht="12.75">
      <c r="A37" s="1" t="s">
        <v>75</v>
      </c>
      <c r="M37" s="21"/>
      <c r="N37" s="21"/>
      <c r="O37" s="39"/>
      <c r="P37" s="39"/>
      <c r="Q37" s="21"/>
    </row>
    <row r="38" spans="1:21" ht="12.75">
      <c r="A38" s="35" t="s">
        <v>76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2.75">
      <c r="A39" s="35" t="s">
        <v>77</v>
      </c>
      <c r="R39" s="15"/>
      <c r="S39" s="15"/>
      <c r="T39" s="15"/>
      <c r="U39" s="15"/>
    </row>
    <row r="40" ht="30">
      <c r="A40" s="35" t="s">
        <v>78</v>
      </c>
    </row>
    <row r="41" ht="30"/>
    <row r="42" ht="30"/>
    <row r="43" ht="30"/>
    <row r="44" ht="30"/>
    <row r="45" ht="30"/>
    <row r="46" ht="30"/>
    <row r="47" ht="30"/>
    <row r="48" ht="30"/>
    <row r="49" ht="30"/>
    <row r="50" ht="30"/>
    <row r="51" ht="30"/>
    <row r="52" ht="30"/>
    <row r="53" ht="30"/>
    <row r="91" ht="30"/>
    <row r="92" ht="30"/>
    <row r="93" ht="30"/>
    <row r="94" ht="30"/>
    <row r="95" ht="30"/>
    <row r="96" ht="30"/>
    <row r="97" ht="30"/>
    <row r="98" ht="30"/>
    <row r="99" ht="30"/>
    <row r="100" ht="30"/>
    <row r="101" ht="30"/>
    <row r="102" ht="30"/>
    <row r="103" ht="30"/>
    <row r="104" ht="30"/>
    <row r="105" ht="30"/>
    <row r="106" ht="30"/>
    <row r="107" spans="4:8" ht="30">
      <c r="D107" s="16"/>
      <c r="E107" s="16"/>
      <c r="F107" s="16"/>
      <c r="G107" s="17"/>
      <c r="H107" s="18"/>
    </row>
    <row r="108" spans="4:8" ht="30">
      <c r="D108" s="16"/>
      <c r="E108" s="16"/>
      <c r="F108" s="16"/>
      <c r="G108" s="17"/>
      <c r="H108" s="18"/>
    </row>
    <row r="109" spans="4:8" ht="30">
      <c r="D109" s="16"/>
      <c r="E109" s="16"/>
      <c r="F109" s="16"/>
      <c r="G109" s="17"/>
      <c r="H109" s="18"/>
    </row>
    <row r="110" spans="4:8" ht="30">
      <c r="D110" s="16"/>
      <c r="E110" s="16"/>
      <c r="F110" s="16"/>
      <c r="G110" s="17"/>
      <c r="H110" s="18"/>
    </row>
    <row r="111" spans="4:6" ht="30">
      <c r="D111" s="19"/>
      <c r="E111" s="19"/>
      <c r="F111" s="19"/>
    </row>
    <row r="112" spans="4:6" ht="30">
      <c r="D112" s="19"/>
      <c r="E112" s="19"/>
      <c r="F112" s="19"/>
    </row>
    <row r="113" spans="4:7" ht="30">
      <c r="D113" s="16"/>
      <c r="E113" s="16"/>
      <c r="F113" s="15"/>
      <c r="G113" s="17"/>
    </row>
    <row r="114" ht="30"/>
    <row r="115" spans="4:7" ht="30">
      <c r="D115" s="20"/>
      <c r="E115" s="20"/>
      <c r="F115" s="20"/>
      <c r="G115" s="20"/>
    </row>
  </sheetData>
  <mergeCells count="1">
    <mergeCell ref="A1:V1"/>
  </mergeCells>
  <printOptions/>
  <pageMargins left="0.75" right="0.75" top="1" bottom="1" header="0.5" footer="0.5"/>
  <pageSetup horizontalDpi="300" verticalDpi="300" orientation="landscape" scale="27" r:id="rId2"/>
  <rowBreaks count="5" manualBreakCount="5">
    <brk id="52" max="16383" man="1"/>
    <brk id="89" max="16383" man="1"/>
    <brk id="129" max="16383" man="1"/>
    <brk id="193" max="16383" man="1"/>
    <brk id="246" max="16383" man="1"/>
  </rowBreaks>
  <colBreaks count="1" manualBreakCount="1">
    <brk id="2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abdualaziz</cp:lastModifiedBy>
  <cp:lastPrinted>2005-05-24T09:11:33Z</cp:lastPrinted>
  <dcterms:created xsi:type="dcterms:W3CDTF">1996-10-14T23:33:28Z</dcterms:created>
  <dcterms:modified xsi:type="dcterms:W3CDTF">2010-10-18T15:41:58Z</dcterms:modified>
  <cp:category/>
  <cp:version/>
  <cp:contentType/>
  <cp:contentStatus/>
</cp:coreProperties>
</file>